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3"/>
  </bookViews>
  <sheets>
    <sheet name="US Sen - Gov" sheetId="1" r:id="rId1"/>
    <sheet name="LT Gov - St Treas" sheetId="2" r:id="rId2"/>
    <sheet name="AG - Sup Int" sheetId="3" r:id="rId3"/>
    <sheet name="St Jud &amp; Voting Stats" sheetId="4" r:id="rId4"/>
    <sheet name="Leg &amp; Co Comm" sheetId="5" r:id="rId5"/>
    <sheet name="County" sheetId="6" r:id="rId6"/>
    <sheet name="Dist Jdg" sheetId="7" r:id="rId7"/>
    <sheet name="Precinct" sheetId="8" r:id="rId8"/>
    <sheet name="Hospital" sheetId="9" r:id="rId9"/>
    <sheet name="Sheet1" sheetId="10" r:id="rId10"/>
  </sheets>
  <definedNames>
    <definedName name="_xlnm.Print_Titles" localSheetId="2">'AG - Sup Int'!$A:$A</definedName>
    <definedName name="_xlnm.Print_Titles" localSheetId="5">'County'!$A:$A</definedName>
    <definedName name="_xlnm.Print_Titles" localSheetId="6">'Dist Jdg'!$A:$A</definedName>
    <definedName name="_xlnm.Print_Titles" localSheetId="4">'Leg &amp; Co Comm'!$1:$6</definedName>
    <definedName name="_xlnm.Print_Titles" localSheetId="1">'LT Gov - St Treas'!$A:$A</definedName>
    <definedName name="_xlnm.Print_Titles" localSheetId="3">'St Jud &amp; Voting Stats'!$A:$A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<sst xmlns="http://schemas.openxmlformats.org/spreadsheetml/2006/main" count="315" uniqueCount="149">
  <si>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</si>
  <si>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</si>
  <si>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</si>
  <si>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</si>
  <si>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</si>
  <si>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</si>
  <si>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</si>
  <si>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</si>
  <si>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</si>
  <si>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</si>
  <si>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</si>
  <si>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</si>
  <si>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</si>
  <si>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</si>
  <si>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</si>
  <si>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</si>
  <si>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</si>
  <si>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</si>
  <si>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</si>
  <si>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</si>
  <si>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</si>
  <si>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</si>
  <si>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</si>
  <si>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</si>
  <si>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</si>
  <si>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</si>
  <si>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</si>
  <si>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</si>
  <si>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</si>
  <si>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</si>
  <si>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</si>
  <si>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</si>
  <si>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</si>
  <si>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</si>
  <si>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</si>
  <si>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</si>
  <si>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</si>
  <si>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</si>
  <si>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</si>
  <si>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</si>
  <si>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</si>
  <si>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</si>
  <si>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</si>
  <si>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</si>
  <si>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</si>
  <si>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</si>
  <si>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</si>
  <si>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</si>
  <si>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</si>
  <si>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</si>
  <si>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</si>
  <si>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</si>
  <si>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</si>
  <si>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</si>
  <si>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</si>
  <si>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</si>
  <si>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</si>
  <si>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</si>
  <si>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</si>
  <si>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</si>
  <si>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</si>
  <si>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</si>
  <si>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</si>
  <si>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</si>
  <si>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</si>
  <si>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</si>
  <si>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</si>
  <si>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</si>
  <si>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</si>
  <si>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</si>
  <si>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</si>
  <si>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</si>
  <si>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</si>
  <si>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</si>
  <si>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</si>
  <si>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</si>
  <si>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</si>
  <si>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</si>
  <si>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</si>
  <si>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</si>
  <si>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</si>
  <si>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</si>
  <si>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Democratic</t>
  </si>
  <si>
    <t>Holli Woodings</t>
  </si>
  <si>
    <t>Absentee</t>
  </si>
  <si>
    <t>Challis 1</t>
  </si>
  <si>
    <t>Mackay</t>
  </si>
  <si>
    <t>Leslie</t>
  </si>
  <si>
    <t>Stanley</t>
  </si>
  <si>
    <t>Clayton</t>
  </si>
  <si>
    <t>Round Valley 1</t>
  </si>
  <si>
    <t>Round Valley 2</t>
  </si>
  <si>
    <t>Sunol</t>
  </si>
  <si>
    <t>Battleground</t>
  </si>
  <si>
    <t xml:space="preserve">Mackay </t>
  </si>
  <si>
    <t xml:space="preserve">Leslie </t>
  </si>
  <si>
    <t>DISTRICT 2</t>
  </si>
  <si>
    <t>Richard Stallings</t>
  </si>
  <si>
    <t>Mike Simpson</t>
  </si>
  <si>
    <t>Bryan D. Smith</t>
  </si>
  <si>
    <t>LEGISLATIVE DIST 8</t>
  </si>
  <si>
    <t>Steven P. Thayn</t>
  </si>
  <si>
    <t>Ernest Walker</t>
  </si>
  <si>
    <t>Terry F. Gestrin</t>
  </si>
  <si>
    <t>Jocelyn Francis Plass</t>
  </si>
  <si>
    <t>Brent Adamson</t>
  </si>
  <si>
    <t>Lenore Hardy Barrett</t>
  </si>
  <si>
    <t>Merrill Beyeler</t>
  </si>
  <si>
    <t>Wayne F. Butts</t>
  </si>
  <si>
    <t>Doyle Lamb</t>
  </si>
  <si>
    <t>Lisa Benson</t>
  </si>
  <si>
    <t>Lura Baker</t>
  </si>
  <si>
    <t xml:space="preserve">CLERK OF </t>
  </si>
  <si>
    <t>Tracy Barrett</t>
  </si>
  <si>
    <t>Allicyn Latimer</t>
  </si>
  <si>
    <t>Jacquel Bruno</t>
  </si>
  <si>
    <t>Kandice Rembelski</t>
  </si>
  <si>
    <t>James Stewart Swigert</t>
  </si>
  <si>
    <t>Vicki Armbruster</t>
  </si>
  <si>
    <t>DISTRICT #7</t>
  </si>
  <si>
    <t>Judge Moeller</t>
  </si>
  <si>
    <t>Gregory W. Moeller</t>
  </si>
  <si>
    <t>Judge Shindurling</t>
  </si>
  <si>
    <t>Scott J. Davis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</si>
  <si>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</si>
  <si>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</si>
  <si>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</si>
  <si>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</si>
  <si>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</si>
  <si>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</si>
  <si>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Joel E. Tingey</t>
  </si>
  <si>
    <t>Judge Watkins</t>
  </si>
  <si>
    <t>Dane H. Watkins Jr.</t>
  </si>
  <si>
    <t>Michael Barrett</t>
  </si>
  <si>
    <t>Laddy A. Dale</t>
  </si>
  <si>
    <t>Jon Winegarner</t>
  </si>
  <si>
    <t>Cheryl J. Bingham</t>
  </si>
  <si>
    <t>Vicki J. Dunn</t>
  </si>
  <si>
    <t>Darr Moon</t>
  </si>
  <si>
    <t>Paul L. May</t>
  </si>
  <si>
    <t>Randy Corgatelli</t>
  </si>
  <si>
    <t>Sandy Thomas</t>
  </si>
  <si>
    <t>In Favor Of</t>
  </si>
  <si>
    <t>Against</t>
  </si>
  <si>
    <t>HOSPITAL</t>
  </si>
  <si>
    <t>NORTH CUSTER</t>
  </si>
  <si>
    <t>Roland (Ron) Oxley</t>
  </si>
  <si>
    <t>Bruce L. Pickett</t>
  </si>
  <si>
    <t>DISTRICT LEVY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</si>
</sst>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left"/>
      <protection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6" xfId="0" applyNumberFormat="1" applyFont="1" applyBorder="1" applyAlignment="1" applyProtection="1">
      <alignment horizontal="center"/>
      <protection locked="0"/>
    </xf>
    <xf numFmtId="3" fontId="6" fillId="0" borderId="67" xfId="0" applyNumberFormat="1" applyFont="1" applyBorder="1" applyAlignment="1" applyProtection="1">
      <alignment horizontal="center"/>
      <protection locked="0"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6" fillId="0" borderId="69" xfId="0" applyNumberFormat="1" applyFont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29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/>
      <protection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/>
    </xf>
    <xf numFmtId="164" fontId="6" fillId="34" borderId="25" xfId="0" applyNumberFormat="1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52" xfId="0" applyNumberFormat="1" applyFont="1" applyFill="1" applyBorder="1" applyAlignment="1" applyProtection="1">
      <alignment horizontal="left"/>
      <protection/>
    </xf>
    <xf numFmtId="0" fontId="7" fillId="0" borderId="5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3" fontId="6" fillId="0" borderId="27" xfId="0" applyNumberFormat="1" applyFont="1" applyFill="1" applyBorder="1" applyAlignment="1" applyProtection="1">
      <alignment horizontal="left"/>
      <protection/>
    </xf>
    <xf numFmtId="0" fontId="6" fillId="0" borderId="27" xfId="0" applyFont="1" applyBorder="1" applyAlignment="1">
      <alignment/>
    </xf>
    <xf numFmtId="0" fontId="6" fillId="34" borderId="57" xfId="0" applyFont="1" applyFill="1" applyBorder="1" applyAlignment="1">
      <alignment/>
    </xf>
    <xf numFmtId="0" fontId="6" fillId="34" borderId="7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6" fillId="0" borderId="74" xfId="0" applyNumberFormat="1" applyFont="1" applyFill="1" applyBorder="1" applyAlignment="1" applyProtection="1">
      <alignment horizontal="center"/>
      <protection/>
    </xf>
    <xf numFmtId="10" fontId="6" fillId="0" borderId="22" xfId="0" applyNumberFormat="1" applyFont="1" applyFill="1" applyBorder="1" applyAlignment="1" applyProtection="1">
      <alignment horizontal="center"/>
      <protection/>
    </xf>
    <xf numFmtId="10" fontId="6" fillId="0" borderId="44" xfId="0" applyNumberFormat="1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75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7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9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view="pageLayout" zoomScaleSheetLayoutView="100" workbookViewId="0" topLeftCell="A1">
      <selection activeCell="H9" sqref="H9"/>
    </sheetView>
  </sheetViews>
  <sheetFormatPr defaultColWidth="9.140625" defaultRowHeight="12.75"/>
  <cols>
    <col min="1" max="1" width="11.421875" style="23" bestFit="1" customWidth="1"/>
    <col min="2" max="5" width="8.57421875" style="23" customWidth="1"/>
    <col min="6" max="8" width="8.57421875" style="46" customWidth="1"/>
    <col min="9" max="14" width="8.57421875" style="16" customWidth="1"/>
    <col min="15" max="16384" width="9.140625" style="16" customWidth="1"/>
  </cols>
  <sheetData>
    <row r="1" spans="1:14" ht="13.5">
      <c r="A1" s="33"/>
      <c r="B1" s="58"/>
      <c r="C1" s="59"/>
      <c r="D1" s="59"/>
      <c r="E1" s="61"/>
      <c r="F1" s="166" t="s">
        <v>53</v>
      </c>
      <c r="G1" s="166"/>
      <c r="H1" s="166"/>
      <c r="I1" s="167"/>
      <c r="J1" s="168"/>
      <c r="K1" s="168"/>
      <c r="L1" s="168"/>
      <c r="M1" s="168"/>
      <c r="N1" s="169"/>
    </row>
    <row r="2" spans="1:14" s="35" customFormat="1" ht="13.5">
      <c r="A2" s="34"/>
      <c r="B2" s="163" t="s">
        <v>53</v>
      </c>
      <c r="C2" s="164"/>
      <c r="D2" s="164"/>
      <c r="E2" s="165"/>
      <c r="F2" s="163" t="s">
        <v>55</v>
      </c>
      <c r="G2" s="164"/>
      <c r="H2" s="165"/>
      <c r="I2" s="170"/>
      <c r="J2" s="171"/>
      <c r="K2" s="171"/>
      <c r="L2" s="171"/>
      <c r="M2" s="171"/>
      <c r="N2" s="172"/>
    </row>
    <row r="3" spans="1:14" s="35" customFormat="1" ht="13.5">
      <c r="A3" s="36"/>
      <c r="B3" s="160" t="s">
        <v>54</v>
      </c>
      <c r="C3" s="161"/>
      <c r="D3" s="161"/>
      <c r="E3" s="162"/>
      <c r="F3" s="160" t="s">
        <v>96</v>
      </c>
      <c r="G3" s="161"/>
      <c r="H3" s="162"/>
      <c r="I3" s="160" t="s">
        <v>2</v>
      </c>
      <c r="J3" s="161"/>
      <c r="K3" s="161"/>
      <c r="L3" s="161"/>
      <c r="M3" s="161"/>
      <c r="N3" s="162"/>
    </row>
    <row r="4" spans="1:14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79.5" customHeight="1" thickBot="1">
      <c r="A5" s="38" t="s">
        <v>16</v>
      </c>
      <c r="B5" s="7" t="s">
        <v>42</v>
      </c>
      <c r="C5" s="7" t="s">
        <v>56</v>
      </c>
      <c r="D5" s="7" t="s">
        <v>57</v>
      </c>
      <c r="E5" s="7" t="s">
        <v>58</v>
      </c>
      <c r="F5" s="7" t="s">
        <v>97</v>
      </c>
      <c r="G5" s="7" t="s">
        <v>98</v>
      </c>
      <c r="H5" s="7" t="s">
        <v>99</v>
      </c>
      <c r="I5" s="7" t="s">
        <v>59</v>
      </c>
      <c r="J5" s="7" t="s">
        <v>60</v>
      </c>
      <c r="K5" s="7" t="s">
        <v>19</v>
      </c>
      <c r="L5" s="7" t="s">
        <v>50</v>
      </c>
      <c r="M5" s="7" t="s">
        <v>61</v>
      </c>
      <c r="N5" s="7" t="s">
        <v>43</v>
      </c>
    </row>
    <row r="6" spans="1:14" s="21" customFormat="1" ht="14.25" thickBot="1">
      <c r="A6" s="18"/>
      <c r="B6" s="57"/>
      <c r="C6" s="57"/>
      <c r="D6" s="57"/>
      <c r="E6" s="57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85</v>
      </c>
      <c r="B7" s="140">
        <v>2</v>
      </c>
      <c r="C7" s="141">
        <v>6</v>
      </c>
      <c r="D7" s="140">
        <v>54</v>
      </c>
      <c r="E7" s="141">
        <v>140</v>
      </c>
      <c r="F7" s="25">
        <v>9</v>
      </c>
      <c r="G7" s="62">
        <v>118</v>
      </c>
      <c r="H7" s="26">
        <v>87</v>
      </c>
      <c r="I7" s="39">
        <v>2</v>
      </c>
      <c r="J7" s="26">
        <v>6</v>
      </c>
      <c r="K7" s="39">
        <v>7</v>
      </c>
      <c r="L7" s="62">
        <v>10</v>
      </c>
      <c r="M7" s="40">
        <v>82</v>
      </c>
      <c r="N7" s="26">
        <v>110</v>
      </c>
    </row>
    <row r="8" spans="1:14" s="21" customFormat="1" ht="13.5">
      <c r="A8" s="1" t="s">
        <v>86</v>
      </c>
      <c r="B8" s="142">
        <v>0</v>
      </c>
      <c r="C8" s="143">
        <v>10</v>
      </c>
      <c r="D8" s="142">
        <v>22</v>
      </c>
      <c r="E8" s="143">
        <v>46</v>
      </c>
      <c r="F8" s="30">
        <v>10</v>
      </c>
      <c r="G8" s="63">
        <v>44</v>
      </c>
      <c r="H8" s="31">
        <v>26</v>
      </c>
      <c r="I8" s="41">
        <v>2</v>
      </c>
      <c r="J8" s="31">
        <v>8</v>
      </c>
      <c r="K8" s="41">
        <v>3</v>
      </c>
      <c r="L8" s="63">
        <v>5</v>
      </c>
      <c r="M8" s="42">
        <v>24</v>
      </c>
      <c r="N8" s="31">
        <v>40</v>
      </c>
    </row>
    <row r="9" spans="1:14" s="21" customFormat="1" ht="13.5">
      <c r="A9" s="1" t="s">
        <v>87</v>
      </c>
      <c r="B9" s="142">
        <v>3</v>
      </c>
      <c r="C9" s="143">
        <v>5</v>
      </c>
      <c r="D9" s="142">
        <v>42</v>
      </c>
      <c r="E9" s="143">
        <v>100</v>
      </c>
      <c r="F9" s="30">
        <v>9</v>
      </c>
      <c r="G9" s="63">
        <v>89</v>
      </c>
      <c r="H9" s="31">
        <v>54</v>
      </c>
      <c r="I9" s="41">
        <v>3</v>
      </c>
      <c r="J9" s="31">
        <v>6</v>
      </c>
      <c r="K9" s="41">
        <v>8</v>
      </c>
      <c r="L9" s="63">
        <v>9</v>
      </c>
      <c r="M9" s="42">
        <v>58</v>
      </c>
      <c r="N9" s="31">
        <v>68</v>
      </c>
    </row>
    <row r="10" spans="1:14" s="43" customFormat="1" ht="13.5">
      <c r="A10" s="1" t="s">
        <v>93</v>
      </c>
      <c r="B10" s="142">
        <v>1</v>
      </c>
      <c r="C10" s="143">
        <v>4</v>
      </c>
      <c r="D10" s="142">
        <v>5</v>
      </c>
      <c r="E10" s="143">
        <v>39</v>
      </c>
      <c r="F10" s="30">
        <v>5</v>
      </c>
      <c r="G10" s="63">
        <v>32</v>
      </c>
      <c r="H10" s="31">
        <v>15</v>
      </c>
      <c r="I10" s="41">
        <v>4</v>
      </c>
      <c r="J10" s="31">
        <v>1</v>
      </c>
      <c r="K10" s="41">
        <v>0</v>
      </c>
      <c r="L10" s="63">
        <v>2</v>
      </c>
      <c r="M10" s="42">
        <v>8</v>
      </c>
      <c r="N10" s="31">
        <v>37</v>
      </c>
    </row>
    <row r="11" spans="1:14" s="43" customFormat="1" ht="13.5">
      <c r="A11" s="1" t="s">
        <v>88</v>
      </c>
      <c r="B11" s="142">
        <v>6</v>
      </c>
      <c r="C11" s="143">
        <v>12</v>
      </c>
      <c r="D11" s="142">
        <v>7</v>
      </c>
      <c r="E11" s="143">
        <v>18</v>
      </c>
      <c r="F11" s="30">
        <v>19</v>
      </c>
      <c r="G11" s="63">
        <v>20</v>
      </c>
      <c r="H11" s="31">
        <v>7</v>
      </c>
      <c r="I11" s="41">
        <v>15</v>
      </c>
      <c r="J11" s="31">
        <v>4</v>
      </c>
      <c r="K11" s="41">
        <v>0</v>
      </c>
      <c r="L11" s="63">
        <v>2</v>
      </c>
      <c r="M11" s="42">
        <v>9</v>
      </c>
      <c r="N11" s="31">
        <v>15</v>
      </c>
    </row>
    <row r="12" spans="1:14" s="43" customFormat="1" ht="13.5">
      <c r="A12" s="1" t="s">
        <v>89</v>
      </c>
      <c r="B12" s="142">
        <v>0</v>
      </c>
      <c r="C12" s="143">
        <v>2</v>
      </c>
      <c r="D12" s="142">
        <v>16</v>
      </c>
      <c r="E12" s="143">
        <v>35</v>
      </c>
      <c r="F12" s="30">
        <v>1</v>
      </c>
      <c r="G12" s="63">
        <v>34</v>
      </c>
      <c r="H12" s="31">
        <v>21</v>
      </c>
      <c r="I12" s="41">
        <v>2</v>
      </c>
      <c r="J12" s="31">
        <v>0</v>
      </c>
      <c r="K12" s="41">
        <v>0</v>
      </c>
      <c r="L12" s="63">
        <v>5</v>
      </c>
      <c r="M12" s="42">
        <v>19</v>
      </c>
      <c r="N12" s="31">
        <v>34</v>
      </c>
    </row>
    <row r="13" spans="1:14" s="43" customFormat="1" ht="13.5">
      <c r="A13" s="1" t="s">
        <v>90</v>
      </c>
      <c r="B13" s="142">
        <v>1</v>
      </c>
      <c r="C13" s="143">
        <v>1</v>
      </c>
      <c r="D13" s="142">
        <v>55</v>
      </c>
      <c r="E13" s="143">
        <v>183</v>
      </c>
      <c r="F13" s="30">
        <v>3</v>
      </c>
      <c r="G13" s="63">
        <v>118</v>
      </c>
      <c r="H13" s="31">
        <v>124</v>
      </c>
      <c r="I13" s="41">
        <v>2</v>
      </c>
      <c r="J13" s="31">
        <v>1</v>
      </c>
      <c r="K13" s="41">
        <v>4</v>
      </c>
      <c r="L13" s="63">
        <v>14</v>
      </c>
      <c r="M13" s="42">
        <v>113</v>
      </c>
      <c r="N13" s="31">
        <v>118</v>
      </c>
    </row>
    <row r="14" spans="1:14" s="43" customFormat="1" ht="13.5">
      <c r="A14" s="1" t="s">
        <v>91</v>
      </c>
      <c r="B14" s="142">
        <v>0</v>
      </c>
      <c r="C14" s="143">
        <v>1</v>
      </c>
      <c r="D14" s="142">
        <v>22</v>
      </c>
      <c r="E14" s="143">
        <v>112</v>
      </c>
      <c r="F14" s="30">
        <v>1</v>
      </c>
      <c r="G14" s="63">
        <v>89</v>
      </c>
      <c r="H14" s="31">
        <v>63</v>
      </c>
      <c r="I14" s="41">
        <v>1</v>
      </c>
      <c r="J14" s="31">
        <v>0</v>
      </c>
      <c r="K14" s="41">
        <v>4</v>
      </c>
      <c r="L14" s="63">
        <v>4</v>
      </c>
      <c r="M14" s="42">
        <v>66</v>
      </c>
      <c r="N14" s="31">
        <v>76</v>
      </c>
    </row>
    <row r="15" spans="1:14" s="43" customFormat="1" ht="13.5">
      <c r="A15" s="1" t="s">
        <v>92</v>
      </c>
      <c r="B15" s="142">
        <v>0</v>
      </c>
      <c r="C15" s="143">
        <v>0</v>
      </c>
      <c r="D15" s="142">
        <v>3</v>
      </c>
      <c r="E15" s="143">
        <v>29</v>
      </c>
      <c r="F15" s="67">
        <v>2</v>
      </c>
      <c r="G15" s="63">
        <v>28</v>
      </c>
      <c r="H15" s="31">
        <v>6</v>
      </c>
      <c r="I15" s="41">
        <v>0</v>
      </c>
      <c r="J15" s="31">
        <v>0</v>
      </c>
      <c r="K15" s="41">
        <v>0</v>
      </c>
      <c r="L15" s="63">
        <v>0</v>
      </c>
      <c r="M15" s="42">
        <v>5</v>
      </c>
      <c r="N15" s="31">
        <v>29</v>
      </c>
    </row>
    <row r="16" spans="1:14" s="43" customFormat="1" ht="13.5">
      <c r="A16" s="1" t="s">
        <v>84</v>
      </c>
      <c r="B16" s="142">
        <v>0</v>
      </c>
      <c r="C16" s="143">
        <v>5</v>
      </c>
      <c r="D16" s="142">
        <v>48</v>
      </c>
      <c r="E16" s="143">
        <v>127</v>
      </c>
      <c r="F16" s="70">
        <v>5</v>
      </c>
      <c r="G16" s="63">
        <v>97</v>
      </c>
      <c r="H16" s="31">
        <v>85</v>
      </c>
      <c r="I16" s="41">
        <v>5</v>
      </c>
      <c r="J16" s="31">
        <v>0</v>
      </c>
      <c r="K16" s="41">
        <v>4</v>
      </c>
      <c r="L16" s="63">
        <v>7</v>
      </c>
      <c r="M16" s="42">
        <v>87</v>
      </c>
      <c r="N16" s="31">
        <v>88</v>
      </c>
    </row>
    <row r="17" spans="1:14" ht="13.5">
      <c r="A17" s="9" t="s">
        <v>0</v>
      </c>
      <c r="B17" s="24">
        <f aca="true" t="shared" si="0" ref="B17:H17">SUM(B7:B16)</f>
        <v>13</v>
      </c>
      <c r="C17" s="24">
        <f t="shared" si="0"/>
        <v>46</v>
      </c>
      <c r="D17" s="24">
        <f t="shared" si="0"/>
        <v>274</v>
      </c>
      <c r="E17" s="24">
        <f t="shared" si="0"/>
        <v>829</v>
      </c>
      <c r="F17" s="24">
        <f t="shared" si="0"/>
        <v>64</v>
      </c>
      <c r="G17" s="76">
        <f t="shared" si="0"/>
        <v>669</v>
      </c>
      <c r="H17" s="24">
        <f t="shared" si="0"/>
        <v>488</v>
      </c>
      <c r="I17" s="24">
        <f aca="true" t="shared" si="1" ref="I17:N17">SUM(I7:I16)</f>
        <v>36</v>
      </c>
      <c r="J17" s="24">
        <f t="shared" si="1"/>
        <v>26</v>
      </c>
      <c r="K17" s="24">
        <f t="shared" si="1"/>
        <v>30</v>
      </c>
      <c r="L17" s="24">
        <f t="shared" si="1"/>
        <v>58</v>
      </c>
      <c r="M17" s="24">
        <f t="shared" si="1"/>
        <v>471</v>
      </c>
      <c r="N17" s="24">
        <f t="shared" si="1"/>
        <v>615</v>
      </c>
    </row>
    <row r="18" spans="1:8" ht="13.5">
      <c r="A18" s="45"/>
      <c r="B18" s="73"/>
      <c r="C18" s="73"/>
      <c r="D18" s="73"/>
      <c r="E18" s="73"/>
      <c r="F18" s="73"/>
      <c r="G18" s="73"/>
      <c r="H18" s="73"/>
    </row>
  </sheetData>
  <sheetProtection selectLockedCells="1"/>
  <mergeCells count="8">
    <mergeCell ref="B3:E3"/>
    <mergeCell ref="B2:E2"/>
    <mergeCell ref="F1:H1"/>
    <mergeCell ref="F2:H2"/>
    <mergeCell ref="F3:H3"/>
    <mergeCell ref="I1:N1"/>
    <mergeCell ref="I2:N2"/>
    <mergeCell ref="I3:N3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&amp;C&amp;"Helv,Bold"OFFICIAL CUSTER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view="pageLayout" zoomScaleSheetLayoutView="100" workbookViewId="0" topLeftCell="A1">
      <selection activeCell="M18" sqref="M18"/>
    </sheetView>
  </sheetViews>
  <sheetFormatPr defaultColWidth="9.140625" defaultRowHeight="12.75"/>
  <cols>
    <col min="1" max="1" width="11.421875" style="23" bestFit="1" customWidth="1"/>
    <col min="2" max="14" width="8.57421875" style="16" customWidth="1"/>
    <col min="15" max="16384" width="9.140625" style="16" customWidth="1"/>
  </cols>
  <sheetData>
    <row r="1" spans="1:14" ht="13.5">
      <c r="A1" s="33"/>
      <c r="B1" s="168"/>
      <c r="C1" s="168"/>
      <c r="D1" s="169"/>
      <c r="E1" s="173"/>
      <c r="F1" s="173"/>
      <c r="G1" s="173"/>
      <c r="H1" s="173"/>
      <c r="I1" s="173"/>
      <c r="J1" s="173"/>
      <c r="K1" s="173"/>
      <c r="L1" s="167"/>
      <c r="M1" s="168"/>
      <c r="N1" s="169"/>
    </row>
    <row r="2" spans="1:14" s="35" customFormat="1" ht="13.5">
      <c r="A2" s="34"/>
      <c r="B2" s="163" t="s">
        <v>1</v>
      </c>
      <c r="C2" s="164"/>
      <c r="D2" s="165"/>
      <c r="E2" s="163" t="s">
        <v>5</v>
      </c>
      <c r="F2" s="164"/>
      <c r="G2" s="164"/>
      <c r="H2" s="164"/>
      <c r="I2" s="165"/>
      <c r="J2" s="163" t="s">
        <v>6</v>
      </c>
      <c r="K2" s="165"/>
      <c r="L2" s="174" t="s">
        <v>6</v>
      </c>
      <c r="M2" s="175"/>
      <c r="N2" s="176"/>
    </row>
    <row r="3" spans="1:14" s="35" customFormat="1" ht="13.5">
      <c r="A3" s="36"/>
      <c r="B3" s="160" t="s">
        <v>2</v>
      </c>
      <c r="C3" s="161"/>
      <c r="D3" s="162"/>
      <c r="E3" s="160" t="s">
        <v>9</v>
      </c>
      <c r="F3" s="161"/>
      <c r="G3" s="161"/>
      <c r="H3" s="161"/>
      <c r="I3" s="162"/>
      <c r="J3" s="160" t="s">
        <v>10</v>
      </c>
      <c r="K3" s="162"/>
      <c r="L3" s="160" t="s">
        <v>11</v>
      </c>
      <c r="M3" s="161"/>
      <c r="N3" s="162"/>
    </row>
    <row r="4" spans="1:14" ht="13.5" customHeight="1">
      <c r="A4" s="37"/>
      <c r="B4" s="2" t="s">
        <v>3</v>
      </c>
      <c r="C4" s="2" t="s">
        <v>4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3</v>
      </c>
      <c r="M4" s="2" t="s">
        <v>3</v>
      </c>
      <c r="N4" s="2" t="s">
        <v>4</v>
      </c>
    </row>
    <row r="5" spans="1:14" s="17" customFormat="1" ht="79.5" customHeight="1" thickBot="1">
      <c r="A5" s="38" t="s">
        <v>16</v>
      </c>
      <c r="B5" s="7" t="s">
        <v>62</v>
      </c>
      <c r="C5" s="7" t="s">
        <v>63</v>
      </c>
      <c r="D5" s="7" t="s">
        <v>44</v>
      </c>
      <c r="E5" s="4" t="s">
        <v>83</v>
      </c>
      <c r="F5" s="4" t="s">
        <v>51</v>
      </c>
      <c r="G5" s="4" t="s">
        <v>64</v>
      </c>
      <c r="H5" s="4" t="s">
        <v>65</v>
      </c>
      <c r="I5" s="4" t="s">
        <v>66</v>
      </c>
      <c r="J5" s="4" t="s">
        <v>45</v>
      </c>
      <c r="K5" s="4" t="s">
        <v>67</v>
      </c>
      <c r="L5" s="4" t="s">
        <v>68</v>
      </c>
      <c r="M5" s="4" t="s">
        <v>69</v>
      </c>
      <c r="N5" s="4" t="s">
        <v>46</v>
      </c>
    </row>
    <row r="6" spans="1:14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85</v>
      </c>
      <c r="B7" s="25">
        <v>9</v>
      </c>
      <c r="C7" s="39">
        <v>66</v>
      </c>
      <c r="D7" s="26">
        <v>118</v>
      </c>
      <c r="E7" s="25">
        <v>9</v>
      </c>
      <c r="F7" s="39">
        <v>84</v>
      </c>
      <c r="G7" s="40">
        <v>32</v>
      </c>
      <c r="H7" s="40">
        <v>46</v>
      </c>
      <c r="I7" s="26">
        <v>11</v>
      </c>
      <c r="J7" s="39">
        <v>98</v>
      </c>
      <c r="K7" s="26">
        <v>73</v>
      </c>
      <c r="L7" s="39">
        <v>4</v>
      </c>
      <c r="M7" s="26">
        <v>3</v>
      </c>
      <c r="N7" s="25">
        <v>174</v>
      </c>
    </row>
    <row r="8" spans="1:14" s="21" customFormat="1" ht="13.5">
      <c r="A8" s="1" t="s">
        <v>86</v>
      </c>
      <c r="B8" s="30">
        <v>10</v>
      </c>
      <c r="C8" s="41">
        <v>18</v>
      </c>
      <c r="D8" s="31">
        <v>50</v>
      </c>
      <c r="E8" s="30">
        <v>10</v>
      </c>
      <c r="F8" s="41">
        <v>16</v>
      </c>
      <c r="G8" s="42">
        <v>22</v>
      </c>
      <c r="H8" s="42">
        <v>16</v>
      </c>
      <c r="I8" s="31">
        <v>7</v>
      </c>
      <c r="J8" s="41">
        <v>33</v>
      </c>
      <c r="K8" s="31">
        <v>35</v>
      </c>
      <c r="L8" s="41">
        <v>9</v>
      </c>
      <c r="M8" s="31">
        <v>1</v>
      </c>
      <c r="N8" s="30">
        <v>60</v>
      </c>
    </row>
    <row r="9" spans="1:14" s="21" customFormat="1" ht="13.5">
      <c r="A9" s="1" t="s">
        <v>87</v>
      </c>
      <c r="B9" s="30">
        <v>9</v>
      </c>
      <c r="C9" s="41">
        <v>50</v>
      </c>
      <c r="D9" s="31">
        <v>87</v>
      </c>
      <c r="E9" s="30">
        <v>9</v>
      </c>
      <c r="F9" s="41">
        <v>37</v>
      </c>
      <c r="G9" s="42">
        <v>45</v>
      </c>
      <c r="H9" s="42">
        <v>39</v>
      </c>
      <c r="I9" s="31">
        <v>10</v>
      </c>
      <c r="J9" s="41">
        <v>49</v>
      </c>
      <c r="K9" s="31">
        <v>86</v>
      </c>
      <c r="L9" s="41">
        <v>5</v>
      </c>
      <c r="M9" s="31">
        <v>3</v>
      </c>
      <c r="N9" s="30">
        <v>119</v>
      </c>
    </row>
    <row r="10" spans="1:14" s="43" customFormat="1" ht="13.5">
      <c r="A10" s="1" t="s">
        <v>93</v>
      </c>
      <c r="B10" s="30">
        <v>5</v>
      </c>
      <c r="C10" s="41">
        <v>10</v>
      </c>
      <c r="D10" s="31">
        <v>36</v>
      </c>
      <c r="E10" s="30">
        <v>5</v>
      </c>
      <c r="F10" s="41">
        <v>26</v>
      </c>
      <c r="G10" s="42">
        <v>9</v>
      </c>
      <c r="H10" s="42">
        <v>7</v>
      </c>
      <c r="I10" s="31">
        <v>1</v>
      </c>
      <c r="J10" s="41">
        <v>22</v>
      </c>
      <c r="K10" s="31">
        <v>20</v>
      </c>
      <c r="L10" s="41">
        <v>5</v>
      </c>
      <c r="M10" s="31">
        <v>0</v>
      </c>
      <c r="N10" s="30">
        <v>40</v>
      </c>
    </row>
    <row r="11" spans="1:14" s="43" customFormat="1" ht="13.5">
      <c r="A11" s="1" t="s">
        <v>88</v>
      </c>
      <c r="B11" s="30">
        <v>16</v>
      </c>
      <c r="C11" s="41">
        <v>3</v>
      </c>
      <c r="D11" s="31">
        <v>18</v>
      </c>
      <c r="E11" s="30">
        <v>17</v>
      </c>
      <c r="F11" s="41">
        <v>8</v>
      </c>
      <c r="G11" s="42">
        <v>0</v>
      </c>
      <c r="H11" s="42">
        <v>5</v>
      </c>
      <c r="I11" s="31">
        <v>5</v>
      </c>
      <c r="J11" s="41">
        <v>5</v>
      </c>
      <c r="K11" s="31">
        <v>13</v>
      </c>
      <c r="L11" s="41">
        <v>17</v>
      </c>
      <c r="M11" s="31">
        <v>2</v>
      </c>
      <c r="N11" s="30">
        <v>15</v>
      </c>
    </row>
    <row r="12" spans="1:14" s="43" customFormat="1" ht="13.5">
      <c r="A12" s="1" t="s">
        <v>89</v>
      </c>
      <c r="B12" s="30">
        <v>1</v>
      </c>
      <c r="C12" s="41">
        <v>19</v>
      </c>
      <c r="D12" s="31">
        <v>30</v>
      </c>
      <c r="E12" s="30">
        <v>1</v>
      </c>
      <c r="F12" s="41">
        <v>18</v>
      </c>
      <c r="G12" s="42">
        <v>8</v>
      </c>
      <c r="H12" s="42">
        <v>6</v>
      </c>
      <c r="I12" s="31">
        <v>6</v>
      </c>
      <c r="J12" s="41">
        <v>18</v>
      </c>
      <c r="K12" s="31">
        <v>20</v>
      </c>
      <c r="L12" s="41">
        <v>2</v>
      </c>
      <c r="M12" s="31">
        <v>0</v>
      </c>
      <c r="N12" s="30">
        <v>37</v>
      </c>
    </row>
    <row r="13" spans="1:14" s="43" customFormat="1" ht="13.5">
      <c r="A13" s="1" t="s">
        <v>90</v>
      </c>
      <c r="B13" s="30">
        <v>2</v>
      </c>
      <c r="C13" s="41">
        <v>92</v>
      </c>
      <c r="D13" s="31">
        <v>130</v>
      </c>
      <c r="E13" s="30">
        <v>3</v>
      </c>
      <c r="F13" s="44">
        <v>116</v>
      </c>
      <c r="G13" s="107">
        <v>35</v>
      </c>
      <c r="H13" s="107">
        <v>30</v>
      </c>
      <c r="I13" s="28">
        <v>26</v>
      </c>
      <c r="J13" s="44">
        <v>125</v>
      </c>
      <c r="K13" s="28">
        <v>83</v>
      </c>
      <c r="L13" s="44">
        <v>4</v>
      </c>
      <c r="M13" s="28">
        <v>0</v>
      </c>
      <c r="N13" s="30">
        <v>198</v>
      </c>
    </row>
    <row r="14" spans="1:14" s="43" customFormat="1" ht="13.5">
      <c r="A14" s="1" t="s">
        <v>91</v>
      </c>
      <c r="B14" s="30">
        <v>1</v>
      </c>
      <c r="C14" s="41">
        <v>60</v>
      </c>
      <c r="D14" s="31">
        <v>76</v>
      </c>
      <c r="E14" s="30">
        <v>1</v>
      </c>
      <c r="F14" s="44">
        <v>70</v>
      </c>
      <c r="G14" s="107">
        <v>20</v>
      </c>
      <c r="H14" s="107">
        <v>28</v>
      </c>
      <c r="I14" s="28">
        <v>6</v>
      </c>
      <c r="J14" s="44">
        <v>77</v>
      </c>
      <c r="K14" s="28">
        <v>48</v>
      </c>
      <c r="L14" s="44">
        <v>1</v>
      </c>
      <c r="M14" s="28">
        <v>0</v>
      </c>
      <c r="N14" s="30">
        <v>119</v>
      </c>
    </row>
    <row r="15" spans="1:14" s="43" customFormat="1" ht="13.5">
      <c r="A15" s="1" t="s">
        <v>92</v>
      </c>
      <c r="B15" s="30">
        <v>0</v>
      </c>
      <c r="C15" s="41">
        <v>1</v>
      </c>
      <c r="D15" s="31">
        <v>27</v>
      </c>
      <c r="E15" s="30">
        <v>0</v>
      </c>
      <c r="F15" s="41">
        <v>11</v>
      </c>
      <c r="G15" s="42">
        <v>6</v>
      </c>
      <c r="H15" s="42">
        <v>8</v>
      </c>
      <c r="I15" s="31">
        <v>3</v>
      </c>
      <c r="J15" s="41">
        <v>9</v>
      </c>
      <c r="K15" s="31">
        <v>20</v>
      </c>
      <c r="L15" s="41">
        <v>1</v>
      </c>
      <c r="M15" s="31">
        <v>0</v>
      </c>
      <c r="N15" s="30">
        <v>26</v>
      </c>
    </row>
    <row r="16" spans="1:14" s="43" customFormat="1" ht="13.5">
      <c r="A16" s="1" t="s">
        <v>84</v>
      </c>
      <c r="B16" s="30">
        <v>3</v>
      </c>
      <c r="C16" s="41">
        <v>67</v>
      </c>
      <c r="D16" s="31">
        <v>106</v>
      </c>
      <c r="E16" s="30">
        <v>4</v>
      </c>
      <c r="F16" s="69">
        <v>83</v>
      </c>
      <c r="G16" s="93">
        <v>19</v>
      </c>
      <c r="H16" s="93">
        <v>41</v>
      </c>
      <c r="I16" s="84">
        <v>18</v>
      </c>
      <c r="J16" s="69">
        <v>82</v>
      </c>
      <c r="K16" s="84">
        <v>67</v>
      </c>
      <c r="L16" s="69">
        <v>3</v>
      </c>
      <c r="M16" s="84">
        <v>2</v>
      </c>
      <c r="N16" s="30">
        <v>139</v>
      </c>
    </row>
    <row r="17" spans="1:14" ht="13.5">
      <c r="A17" s="9" t="s">
        <v>0</v>
      </c>
      <c r="B17" s="24">
        <f aca="true" t="shared" si="0" ref="B17:N17">SUM(B7:B16)</f>
        <v>56</v>
      </c>
      <c r="C17" s="24">
        <f t="shared" si="0"/>
        <v>386</v>
      </c>
      <c r="D17" s="24">
        <f t="shared" si="0"/>
        <v>678</v>
      </c>
      <c r="E17" s="24">
        <f t="shared" si="0"/>
        <v>59</v>
      </c>
      <c r="F17" s="24">
        <f t="shared" si="0"/>
        <v>469</v>
      </c>
      <c r="G17" s="24">
        <f t="shared" si="0"/>
        <v>196</v>
      </c>
      <c r="H17" s="24">
        <f t="shared" si="0"/>
        <v>226</v>
      </c>
      <c r="I17" s="24">
        <f t="shared" si="0"/>
        <v>93</v>
      </c>
      <c r="J17" s="24">
        <f t="shared" si="0"/>
        <v>518</v>
      </c>
      <c r="K17" s="24">
        <f t="shared" si="0"/>
        <v>465</v>
      </c>
      <c r="L17" s="24">
        <f t="shared" si="0"/>
        <v>51</v>
      </c>
      <c r="M17" s="24">
        <f t="shared" si="0"/>
        <v>11</v>
      </c>
      <c r="N17" s="24">
        <f t="shared" si="0"/>
        <v>927</v>
      </c>
    </row>
    <row r="18" spans="1:14" ht="13.5">
      <c r="A18" s="45"/>
      <c r="E18" s="73"/>
      <c r="F18" s="73"/>
      <c r="G18" s="73"/>
      <c r="H18" s="73"/>
      <c r="I18" s="73"/>
      <c r="J18" s="73"/>
      <c r="K18" s="73"/>
      <c r="L18" s="73"/>
      <c r="M18" s="73"/>
      <c r="N18" s="73"/>
    </row>
  </sheetData>
  <sheetProtection selectLockedCells="1"/>
  <mergeCells count="12">
    <mergeCell ref="E3:I3"/>
    <mergeCell ref="J3:K3"/>
    <mergeCell ref="E1:I1"/>
    <mergeCell ref="J1:K1"/>
    <mergeCell ref="L2:N2"/>
    <mergeCell ref="L3:N3"/>
    <mergeCell ref="L1:N1"/>
    <mergeCell ref="B1:D1"/>
    <mergeCell ref="B2:D2"/>
    <mergeCell ref="B3:D3"/>
    <mergeCell ref="E2:I2"/>
    <mergeCell ref="J2:K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&amp;C&amp;"Helv,Bold"OFFICIAL CUSTER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Layout" zoomScaleSheetLayoutView="100" workbookViewId="0" topLeftCell="A1">
      <selection activeCell="I16" sqref="I16"/>
    </sheetView>
  </sheetViews>
  <sheetFormatPr defaultColWidth="9.140625" defaultRowHeight="12.75"/>
  <cols>
    <col min="1" max="1" width="12.140625" style="23" customWidth="1"/>
    <col min="2" max="4" width="8.57421875" style="16" customWidth="1"/>
    <col min="5" max="9" width="8.57421875" style="23" customWidth="1"/>
    <col min="10" max="16384" width="9.140625" style="16" customWidth="1"/>
  </cols>
  <sheetData>
    <row r="1" spans="1:9" ht="13.5">
      <c r="A1" s="92"/>
      <c r="B1" s="173"/>
      <c r="C1" s="173"/>
      <c r="D1" s="173"/>
      <c r="E1" s="167"/>
      <c r="F1" s="168"/>
      <c r="G1" s="168"/>
      <c r="H1" s="168"/>
      <c r="I1" s="169"/>
    </row>
    <row r="2" spans="1:9" ht="13.5">
      <c r="A2" s="74"/>
      <c r="B2" s="177" t="s">
        <v>7</v>
      </c>
      <c r="C2" s="177"/>
      <c r="D2" s="177"/>
      <c r="E2" s="179" t="s">
        <v>8</v>
      </c>
      <c r="F2" s="179"/>
      <c r="G2" s="179"/>
      <c r="H2" s="179"/>
      <c r="I2" s="179"/>
    </row>
    <row r="3" spans="1:9" s="35" customFormat="1" ht="13.5">
      <c r="A3" s="36"/>
      <c r="B3" s="178" t="s">
        <v>12</v>
      </c>
      <c r="C3" s="178"/>
      <c r="D3" s="178"/>
      <c r="E3" s="178" t="s">
        <v>13</v>
      </c>
      <c r="F3" s="178"/>
      <c r="G3" s="178"/>
      <c r="H3" s="178"/>
      <c r="I3" s="178"/>
    </row>
    <row r="4" spans="1:9" ht="13.5" customHeight="1">
      <c r="A4" s="37"/>
      <c r="B4" s="2" t="s">
        <v>3</v>
      </c>
      <c r="C4" s="3" t="s">
        <v>4</v>
      </c>
      <c r="D4" s="3" t="s">
        <v>4</v>
      </c>
      <c r="E4" s="2" t="s">
        <v>3</v>
      </c>
      <c r="F4" s="3" t="s">
        <v>4</v>
      </c>
      <c r="G4" s="3" t="s">
        <v>4</v>
      </c>
      <c r="H4" s="3" t="s">
        <v>4</v>
      </c>
      <c r="I4" s="3" t="s">
        <v>4</v>
      </c>
    </row>
    <row r="5" spans="1:9" s="17" customFormat="1" ht="75" customHeight="1" thickBot="1">
      <c r="A5" s="38" t="s">
        <v>16</v>
      </c>
      <c r="B5" s="5" t="s">
        <v>70</v>
      </c>
      <c r="C5" s="5" t="s">
        <v>71</v>
      </c>
      <c r="D5" s="5" t="s">
        <v>47</v>
      </c>
      <c r="E5" s="5" t="s">
        <v>72</v>
      </c>
      <c r="F5" s="5" t="s">
        <v>73</v>
      </c>
      <c r="G5" s="5" t="s">
        <v>74</v>
      </c>
      <c r="H5" s="5" t="s">
        <v>75</v>
      </c>
      <c r="I5" s="5" t="s">
        <v>76</v>
      </c>
    </row>
    <row r="6" spans="1:9" s="21" customFormat="1" ht="14.25" thickBot="1">
      <c r="A6" s="18"/>
      <c r="B6" s="19"/>
      <c r="C6" s="19"/>
      <c r="D6" s="20"/>
      <c r="E6" s="19"/>
      <c r="F6" s="19"/>
      <c r="G6" s="19"/>
      <c r="H6" s="19"/>
      <c r="I6" s="19"/>
    </row>
    <row r="7" spans="1:9" s="21" customFormat="1" ht="13.5">
      <c r="A7" s="1" t="s">
        <v>85</v>
      </c>
      <c r="B7" s="25">
        <v>9</v>
      </c>
      <c r="C7" s="39">
        <v>86</v>
      </c>
      <c r="D7" s="26">
        <v>96</v>
      </c>
      <c r="E7" s="25">
        <v>9</v>
      </c>
      <c r="F7" s="39">
        <v>40</v>
      </c>
      <c r="G7" s="40">
        <v>27</v>
      </c>
      <c r="H7" s="40">
        <v>42</v>
      </c>
      <c r="I7" s="26">
        <v>65</v>
      </c>
    </row>
    <row r="8" spans="1:9" s="21" customFormat="1" ht="13.5">
      <c r="A8" s="1" t="s">
        <v>94</v>
      </c>
      <c r="B8" s="30">
        <v>9</v>
      </c>
      <c r="C8" s="41">
        <v>17</v>
      </c>
      <c r="D8" s="31">
        <v>43</v>
      </c>
      <c r="E8" s="30">
        <v>10</v>
      </c>
      <c r="F8" s="41">
        <v>7</v>
      </c>
      <c r="G8" s="42">
        <v>9</v>
      </c>
      <c r="H8" s="42">
        <v>20</v>
      </c>
      <c r="I8" s="31">
        <v>28</v>
      </c>
    </row>
    <row r="9" spans="1:9" s="21" customFormat="1" ht="13.5">
      <c r="A9" s="1" t="s">
        <v>95</v>
      </c>
      <c r="B9" s="30">
        <v>9</v>
      </c>
      <c r="C9" s="41">
        <v>50</v>
      </c>
      <c r="D9" s="31">
        <v>84</v>
      </c>
      <c r="E9" s="30">
        <v>9</v>
      </c>
      <c r="F9" s="41">
        <v>38</v>
      </c>
      <c r="G9" s="42">
        <v>20</v>
      </c>
      <c r="H9" s="42">
        <v>32</v>
      </c>
      <c r="I9" s="31">
        <v>33</v>
      </c>
    </row>
    <row r="10" spans="1:9" s="43" customFormat="1" ht="13.5">
      <c r="A10" s="1" t="s">
        <v>93</v>
      </c>
      <c r="B10" s="30">
        <v>5</v>
      </c>
      <c r="C10" s="41">
        <v>21</v>
      </c>
      <c r="D10" s="31">
        <v>22</v>
      </c>
      <c r="E10" s="30">
        <v>5</v>
      </c>
      <c r="F10" s="41">
        <v>10</v>
      </c>
      <c r="G10" s="42">
        <v>7</v>
      </c>
      <c r="H10" s="42">
        <v>12</v>
      </c>
      <c r="I10" s="31">
        <v>12</v>
      </c>
    </row>
    <row r="11" spans="1:9" s="43" customFormat="1" ht="13.5">
      <c r="A11" s="1" t="s">
        <v>88</v>
      </c>
      <c r="B11" s="30">
        <v>17</v>
      </c>
      <c r="C11" s="41">
        <v>4</v>
      </c>
      <c r="D11" s="31">
        <v>16</v>
      </c>
      <c r="E11" s="30">
        <v>17</v>
      </c>
      <c r="F11" s="41">
        <v>0</v>
      </c>
      <c r="G11" s="42">
        <v>3</v>
      </c>
      <c r="H11" s="42">
        <v>6</v>
      </c>
      <c r="I11" s="31">
        <v>11</v>
      </c>
    </row>
    <row r="12" spans="1:9" s="43" customFormat="1" ht="13.5">
      <c r="A12" s="1" t="s">
        <v>89</v>
      </c>
      <c r="B12" s="30">
        <v>2</v>
      </c>
      <c r="C12" s="41">
        <v>18</v>
      </c>
      <c r="D12" s="31">
        <v>19</v>
      </c>
      <c r="E12" s="30">
        <v>2</v>
      </c>
      <c r="F12" s="41">
        <v>11</v>
      </c>
      <c r="G12" s="42">
        <v>10</v>
      </c>
      <c r="H12" s="42">
        <v>12</v>
      </c>
      <c r="I12" s="31">
        <v>7</v>
      </c>
    </row>
    <row r="13" spans="1:9" s="43" customFormat="1" ht="13.5">
      <c r="A13" s="1" t="s">
        <v>90</v>
      </c>
      <c r="B13" s="30">
        <v>3</v>
      </c>
      <c r="C13" s="41">
        <v>97</v>
      </c>
      <c r="D13" s="31">
        <v>107</v>
      </c>
      <c r="E13" s="30">
        <v>4</v>
      </c>
      <c r="F13" s="41">
        <v>56</v>
      </c>
      <c r="G13" s="42">
        <v>33</v>
      </c>
      <c r="H13" s="42">
        <v>53</v>
      </c>
      <c r="I13" s="31">
        <v>67</v>
      </c>
    </row>
    <row r="14" spans="1:9" s="43" customFormat="1" ht="13.5">
      <c r="A14" s="1" t="s">
        <v>91</v>
      </c>
      <c r="B14" s="30">
        <v>1</v>
      </c>
      <c r="C14" s="41">
        <v>71</v>
      </c>
      <c r="D14" s="31">
        <v>59</v>
      </c>
      <c r="E14" s="30">
        <v>1</v>
      </c>
      <c r="F14" s="41">
        <v>50</v>
      </c>
      <c r="G14" s="42">
        <v>19</v>
      </c>
      <c r="H14" s="42">
        <v>25</v>
      </c>
      <c r="I14" s="31">
        <v>37</v>
      </c>
    </row>
    <row r="15" spans="1:9" s="43" customFormat="1" ht="13.5">
      <c r="A15" s="1" t="s">
        <v>92</v>
      </c>
      <c r="B15" s="30">
        <v>0</v>
      </c>
      <c r="C15" s="44">
        <v>13</v>
      </c>
      <c r="D15" s="28">
        <v>18</v>
      </c>
      <c r="E15" s="30">
        <v>2</v>
      </c>
      <c r="F15" s="44">
        <v>6</v>
      </c>
      <c r="G15" s="107">
        <v>3</v>
      </c>
      <c r="H15" s="107">
        <v>5</v>
      </c>
      <c r="I15" s="28">
        <v>8</v>
      </c>
    </row>
    <row r="16" spans="1:9" s="43" customFormat="1" ht="13.5">
      <c r="A16" s="1" t="s">
        <v>84</v>
      </c>
      <c r="B16" s="30">
        <v>5</v>
      </c>
      <c r="C16" s="69">
        <v>71</v>
      </c>
      <c r="D16" s="84">
        <v>87</v>
      </c>
      <c r="E16" s="30">
        <v>4</v>
      </c>
      <c r="F16" s="69">
        <v>57</v>
      </c>
      <c r="G16" s="93">
        <v>17</v>
      </c>
      <c r="H16" s="93">
        <v>25</v>
      </c>
      <c r="I16" s="84">
        <v>56</v>
      </c>
    </row>
    <row r="17" spans="1:9" ht="13.5">
      <c r="A17" s="9" t="s">
        <v>0</v>
      </c>
      <c r="B17" s="24">
        <f aca="true" t="shared" si="0" ref="B17:I17">SUM(B7:B16)</f>
        <v>60</v>
      </c>
      <c r="C17" s="24">
        <f t="shared" si="0"/>
        <v>448</v>
      </c>
      <c r="D17" s="24">
        <f t="shared" si="0"/>
        <v>551</v>
      </c>
      <c r="E17" s="24">
        <f t="shared" si="0"/>
        <v>63</v>
      </c>
      <c r="F17" s="24">
        <f t="shared" si="0"/>
        <v>275</v>
      </c>
      <c r="G17" s="24">
        <f t="shared" si="0"/>
        <v>148</v>
      </c>
      <c r="H17" s="24">
        <f t="shared" si="0"/>
        <v>232</v>
      </c>
      <c r="I17" s="24">
        <f t="shared" si="0"/>
        <v>324</v>
      </c>
    </row>
    <row r="18" spans="1:9" ht="13.5">
      <c r="A18" s="45"/>
      <c r="B18" s="73"/>
      <c r="E18" s="45"/>
      <c r="F18" s="45"/>
      <c r="G18" s="45"/>
      <c r="H18" s="45"/>
      <c r="I18" s="45"/>
    </row>
    <row r="19" spans="5:9" ht="13.5">
      <c r="E19" s="45"/>
      <c r="F19" s="45"/>
      <c r="G19" s="45"/>
      <c r="H19" s="45"/>
      <c r="I19" s="45"/>
    </row>
  </sheetData>
  <sheetProtection selectLockedCells="1"/>
  <mergeCells count="6">
    <mergeCell ref="B2:D2"/>
    <mergeCell ref="B3:D3"/>
    <mergeCell ref="B1:D1"/>
    <mergeCell ref="E1:I1"/>
    <mergeCell ref="E2:I2"/>
    <mergeCell ref="E3:I3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&amp;C&amp;"Helv,Bold"OFFICIAL CUSTER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Layout" zoomScaleSheetLayoutView="100" workbookViewId="0" topLeftCell="A6">
      <selection activeCell="C24" sqref="C24"/>
    </sheetView>
  </sheetViews>
  <sheetFormatPr defaultColWidth="9.140625" defaultRowHeight="12.75"/>
  <cols>
    <col min="1" max="1" width="11.28125" style="23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92"/>
      <c r="B1" s="184" t="s">
        <v>27</v>
      </c>
      <c r="C1" s="185"/>
      <c r="D1" s="186"/>
      <c r="E1" s="32" t="s">
        <v>20</v>
      </c>
      <c r="F1" s="180"/>
      <c r="G1" s="187"/>
      <c r="H1" s="187"/>
      <c r="I1" s="187"/>
      <c r="J1" s="181"/>
    </row>
    <row r="2" spans="1:10" ht="13.5">
      <c r="A2" s="74"/>
      <c r="B2" s="160" t="s">
        <v>22</v>
      </c>
      <c r="C2" s="161"/>
      <c r="D2" s="162"/>
      <c r="E2" s="8" t="s">
        <v>29</v>
      </c>
      <c r="F2" s="163" t="s">
        <v>14</v>
      </c>
      <c r="G2" s="164"/>
      <c r="H2" s="164"/>
      <c r="I2" s="164"/>
      <c r="J2" s="165"/>
    </row>
    <row r="3" spans="1:10" s="35" customFormat="1" ht="13.5">
      <c r="A3" s="36"/>
      <c r="B3" s="180" t="s">
        <v>28</v>
      </c>
      <c r="C3" s="181"/>
      <c r="D3" s="80" t="s">
        <v>28</v>
      </c>
      <c r="E3" s="12" t="s">
        <v>28</v>
      </c>
      <c r="F3" s="163" t="s">
        <v>15</v>
      </c>
      <c r="G3" s="164"/>
      <c r="H3" s="164"/>
      <c r="I3" s="164"/>
      <c r="J3" s="165"/>
    </row>
    <row r="4" spans="1:10" ht="13.5" customHeight="1">
      <c r="A4" s="37"/>
      <c r="B4" s="182" t="s">
        <v>77</v>
      </c>
      <c r="C4" s="183"/>
      <c r="D4" s="81" t="s">
        <v>78</v>
      </c>
      <c r="E4" s="12" t="s">
        <v>80</v>
      </c>
      <c r="F4" s="13"/>
      <c r="G4" s="14"/>
      <c r="H4" s="14"/>
      <c r="I4" s="14"/>
      <c r="J4" s="15"/>
    </row>
    <row r="5" spans="1:10" s="17" customFormat="1" ht="106.5" customHeight="1" thickBot="1">
      <c r="A5" s="38" t="s">
        <v>16</v>
      </c>
      <c r="B5" s="6" t="s">
        <v>77</v>
      </c>
      <c r="C5" s="6" t="s">
        <v>79</v>
      </c>
      <c r="D5" s="6" t="s">
        <v>78</v>
      </c>
      <c r="E5" s="6" t="s">
        <v>80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85</v>
      </c>
      <c r="B7" s="39">
        <v>123</v>
      </c>
      <c r="C7" s="26">
        <v>60</v>
      </c>
      <c r="D7" s="82">
        <v>154</v>
      </c>
      <c r="E7" s="25">
        <v>174</v>
      </c>
      <c r="F7" s="26">
        <v>594</v>
      </c>
      <c r="G7" s="26">
        <v>12</v>
      </c>
      <c r="H7" s="55">
        <f aca="true" t="shared" si="0" ref="H7:H14">IF(G7&lt;&gt;0,G7+F7,"")</f>
        <v>606</v>
      </c>
      <c r="I7" s="26">
        <v>232</v>
      </c>
      <c r="J7" s="27">
        <f aca="true" t="shared" si="1" ref="J7:J15">IF(I7&lt;&gt;0,I7/H7,"")</f>
        <v>0.38283828382838286</v>
      </c>
    </row>
    <row r="8" spans="1:10" s="21" customFormat="1" ht="13.5">
      <c r="A8" s="1" t="s">
        <v>94</v>
      </c>
      <c r="B8" s="41">
        <v>51</v>
      </c>
      <c r="C8" s="31">
        <v>22</v>
      </c>
      <c r="D8" s="83">
        <v>70</v>
      </c>
      <c r="E8" s="30">
        <v>72</v>
      </c>
      <c r="F8" s="31">
        <v>318</v>
      </c>
      <c r="G8" s="31">
        <v>5</v>
      </c>
      <c r="H8" s="56">
        <f t="shared" si="0"/>
        <v>323</v>
      </c>
      <c r="I8" s="31">
        <v>91</v>
      </c>
      <c r="J8" s="27">
        <f t="shared" si="1"/>
        <v>0.28173374613003094</v>
      </c>
    </row>
    <row r="9" spans="1:10" s="21" customFormat="1" ht="13.5">
      <c r="A9" s="1" t="s">
        <v>95</v>
      </c>
      <c r="B9" s="41">
        <v>86</v>
      </c>
      <c r="C9" s="31">
        <v>44</v>
      </c>
      <c r="D9" s="83">
        <v>122</v>
      </c>
      <c r="E9" s="30">
        <v>118</v>
      </c>
      <c r="F9" s="31">
        <v>448</v>
      </c>
      <c r="G9" s="31">
        <v>7</v>
      </c>
      <c r="H9" s="56">
        <f t="shared" si="0"/>
        <v>455</v>
      </c>
      <c r="I9" s="31">
        <v>157</v>
      </c>
      <c r="J9" s="27">
        <f t="shared" si="1"/>
        <v>0.34505494505494505</v>
      </c>
    </row>
    <row r="10" spans="1:10" s="21" customFormat="1" ht="13.5">
      <c r="A10" s="1" t="s">
        <v>93</v>
      </c>
      <c r="B10" s="41">
        <v>41</v>
      </c>
      <c r="C10" s="31">
        <v>15</v>
      </c>
      <c r="D10" s="83">
        <v>49</v>
      </c>
      <c r="E10" s="30">
        <v>52</v>
      </c>
      <c r="F10" s="31">
        <v>113</v>
      </c>
      <c r="G10" s="31">
        <v>1</v>
      </c>
      <c r="H10" s="56">
        <v>114</v>
      </c>
      <c r="I10" s="31">
        <v>65</v>
      </c>
      <c r="J10" s="27">
        <f t="shared" si="1"/>
        <v>0.5701754385964912</v>
      </c>
    </row>
    <row r="11" spans="1:10" s="21" customFormat="1" ht="13.5">
      <c r="A11" s="1" t="s">
        <v>88</v>
      </c>
      <c r="B11" s="41">
        <v>23</v>
      </c>
      <c r="C11" s="31">
        <v>13</v>
      </c>
      <c r="D11" s="83">
        <v>35</v>
      </c>
      <c r="E11" s="30">
        <v>33</v>
      </c>
      <c r="F11" s="31">
        <v>217</v>
      </c>
      <c r="G11" s="31">
        <v>2</v>
      </c>
      <c r="H11" s="56">
        <f t="shared" si="0"/>
        <v>219</v>
      </c>
      <c r="I11" s="31">
        <v>52</v>
      </c>
      <c r="J11" s="27">
        <f t="shared" si="1"/>
        <v>0.2374429223744292</v>
      </c>
    </row>
    <row r="12" spans="1:10" s="43" customFormat="1" ht="13.5">
      <c r="A12" s="1" t="s">
        <v>89</v>
      </c>
      <c r="B12" s="41">
        <v>21</v>
      </c>
      <c r="C12" s="31">
        <v>23</v>
      </c>
      <c r="D12" s="83">
        <v>31</v>
      </c>
      <c r="E12" s="30">
        <v>32</v>
      </c>
      <c r="F12" s="31">
        <v>161</v>
      </c>
      <c r="G12" s="31">
        <v>2</v>
      </c>
      <c r="H12" s="56">
        <f t="shared" si="0"/>
        <v>163</v>
      </c>
      <c r="I12" s="31">
        <v>60</v>
      </c>
      <c r="J12" s="27">
        <f t="shared" si="1"/>
        <v>0.36809815950920244</v>
      </c>
    </row>
    <row r="13" spans="1:10" s="43" customFormat="1" ht="13.5">
      <c r="A13" s="1" t="s">
        <v>90</v>
      </c>
      <c r="B13" s="41">
        <v>127</v>
      </c>
      <c r="C13" s="31">
        <v>71</v>
      </c>
      <c r="D13" s="83">
        <v>177</v>
      </c>
      <c r="E13" s="30">
        <v>176</v>
      </c>
      <c r="F13" s="31">
        <v>533</v>
      </c>
      <c r="G13" s="31">
        <v>21</v>
      </c>
      <c r="H13" s="56">
        <f t="shared" si="0"/>
        <v>554</v>
      </c>
      <c r="I13" s="31">
        <v>261</v>
      </c>
      <c r="J13" s="27">
        <f t="shared" si="1"/>
        <v>0.4711191335740072</v>
      </c>
    </row>
    <row r="14" spans="1:10" s="43" customFormat="1" ht="13.5">
      <c r="A14" s="1" t="s">
        <v>91</v>
      </c>
      <c r="B14" s="44">
        <v>74</v>
      </c>
      <c r="C14" s="28">
        <v>48</v>
      </c>
      <c r="D14" s="83">
        <v>107</v>
      </c>
      <c r="E14" s="30">
        <v>110</v>
      </c>
      <c r="F14" s="31">
        <v>341</v>
      </c>
      <c r="G14" s="31">
        <v>11</v>
      </c>
      <c r="H14" s="56">
        <f t="shared" si="0"/>
        <v>352</v>
      </c>
      <c r="I14" s="31">
        <v>160</v>
      </c>
      <c r="J14" s="27">
        <f t="shared" si="1"/>
        <v>0.45454545454545453</v>
      </c>
    </row>
    <row r="15" spans="1:10" s="43" customFormat="1" ht="13.5">
      <c r="A15" s="1" t="s">
        <v>92</v>
      </c>
      <c r="B15" s="88">
        <v>18</v>
      </c>
      <c r="C15" s="89">
        <v>6</v>
      </c>
      <c r="D15" s="83">
        <v>23</v>
      </c>
      <c r="E15" s="30">
        <v>25</v>
      </c>
      <c r="F15" s="31">
        <v>58</v>
      </c>
      <c r="G15" s="31">
        <v>2</v>
      </c>
      <c r="H15" s="56">
        <v>60</v>
      </c>
      <c r="I15" s="31">
        <v>37</v>
      </c>
      <c r="J15" s="27">
        <f t="shared" si="1"/>
        <v>0.6166666666666667</v>
      </c>
    </row>
    <row r="16" spans="1:10" s="43" customFormat="1" ht="13.5">
      <c r="A16" s="1" t="s">
        <v>84</v>
      </c>
      <c r="B16" s="85">
        <v>101</v>
      </c>
      <c r="C16" s="86">
        <v>61</v>
      </c>
      <c r="D16" s="83">
        <v>125</v>
      </c>
      <c r="E16" s="30">
        <v>130</v>
      </c>
      <c r="F16" s="124"/>
      <c r="G16" s="124"/>
      <c r="H16" s="125"/>
      <c r="I16" s="31">
        <v>201</v>
      </c>
      <c r="J16" s="126"/>
    </row>
    <row r="17" spans="1:10" ht="13.5">
      <c r="A17" s="9" t="s">
        <v>0</v>
      </c>
      <c r="B17" s="24">
        <f aca="true" t="shared" si="2" ref="B17:I17">SUM(B7:B16)</f>
        <v>665</v>
      </c>
      <c r="C17" s="24">
        <f t="shared" si="2"/>
        <v>363</v>
      </c>
      <c r="D17" s="24">
        <f t="shared" si="2"/>
        <v>893</v>
      </c>
      <c r="E17" s="24">
        <f t="shared" si="2"/>
        <v>922</v>
      </c>
      <c r="F17" s="24">
        <f t="shared" si="2"/>
        <v>2783</v>
      </c>
      <c r="G17" s="24">
        <f t="shared" si="2"/>
        <v>63</v>
      </c>
      <c r="H17" s="24">
        <f t="shared" si="2"/>
        <v>2846</v>
      </c>
      <c r="I17" s="24">
        <f t="shared" si="2"/>
        <v>1316</v>
      </c>
      <c r="J17" s="29">
        <f>IF(I17&lt;&gt;0,I17/H17,"")</f>
        <v>0.4624033731553057</v>
      </c>
    </row>
    <row r="18" ht="13.5">
      <c r="A18" s="45"/>
    </row>
  </sheetData>
  <sheetProtection selectLockedCells="1"/>
  <mergeCells count="7">
    <mergeCell ref="F2:J2"/>
    <mergeCell ref="B3:C3"/>
    <mergeCell ref="F3:J3"/>
    <mergeCell ref="B4:C4"/>
    <mergeCell ref="B1:D1"/>
    <mergeCell ref="F1:J1"/>
    <mergeCell ref="B2:D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 OFFICIAL CUSTER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view="pageLayout" zoomScaleSheetLayoutView="100" workbookViewId="0" topLeftCell="A1">
      <selection activeCell="I17" sqref="I17"/>
    </sheetView>
  </sheetViews>
  <sheetFormatPr defaultColWidth="9.140625" defaultRowHeight="12.75"/>
  <cols>
    <col min="1" max="1" width="11.421875" style="23" bestFit="1" customWidth="1"/>
    <col min="2" max="11" width="8.57421875" style="16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1" ht="13.5">
      <c r="A1" s="33"/>
      <c r="B1" s="180"/>
      <c r="C1" s="187"/>
      <c r="D1" s="187"/>
      <c r="E1" s="187"/>
      <c r="F1" s="187"/>
      <c r="G1" s="187"/>
      <c r="H1" s="187"/>
      <c r="I1" s="166" t="s">
        <v>32</v>
      </c>
      <c r="J1" s="166"/>
      <c r="K1" s="166"/>
    </row>
    <row r="2" spans="1:11" s="35" customFormat="1" ht="13.5">
      <c r="A2" s="34"/>
      <c r="B2" s="160" t="s">
        <v>100</v>
      </c>
      <c r="C2" s="161"/>
      <c r="D2" s="161"/>
      <c r="E2" s="161"/>
      <c r="F2" s="161"/>
      <c r="G2" s="161"/>
      <c r="H2" s="161"/>
      <c r="I2" s="163" t="s">
        <v>33</v>
      </c>
      <c r="J2" s="164"/>
      <c r="K2" s="165"/>
    </row>
    <row r="3" spans="1:11" s="35" customFormat="1" ht="13.5">
      <c r="A3" s="34"/>
      <c r="B3" s="95" t="s">
        <v>26</v>
      </c>
      <c r="C3" s="188" t="s">
        <v>17</v>
      </c>
      <c r="D3" s="189"/>
      <c r="E3" s="188" t="s">
        <v>18</v>
      </c>
      <c r="F3" s="190"/>
      <c r="G3" s="190"/>
      <c r="H3" s="189"/>
      <c r="I3" s="95" t="s">
        <v>81</v>
      </c>
      <c r="J3" s="188" t="s">
        <v>48</v>
      </c>
      <c r="K3" s="189"/>
    </row>
    <row r="4" spans="1:11" ht="13.5">
      <c r="A4" s="47"/>
      <c r="B4" s="2" t="s">
        <v>4</v>
      </c>
      <c r="C4" s="2" t="s">
        <v>4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63" thickBot="1">
      <c r="A5" s="48" t="s">
        <v>16</v>
      </c>
      <c r="B5" s="4" t="s">
        <v>101</v>
      </c>
      <c r="C5" s="5" t="s">
        <v>103</v>
      </c>
      <c r="D5" s="5" t="s">
        <v>102</v>
      </c>
      <c r="E5" s="5" t="s">
        <v>104</v>
      </c>
      <c r="F5" s="5" t="s">
        <v>105</v>
      </c>
      <c r="G5" s="5" t="s">
        <v>106</v>
      </c>
      <c r="H5" s="5" t="s">
        <v>107</v>
      </c>
      <c r="I5" s="4" t="s">
        <v>108</v>
      </c>
      <c r="J5" s="4" t="s">
        <v>110</v>
      </c>
      <c r="K5" s="4" t="s">
        <v>109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1" t="s">
        <v>85</v>
      </c>
      <c r="B7" s="39">
        <v>177</v>
      </c>
      <c r="C7" s="39">
        <v>99</v>
      </c>
      <c r="D7" s="26">
        <v>72</v>
      </c>
      <c r="E7" s="39">
        <v>9</v>
      </c>
      <c r="F7" s="39">
        <v>39</v>
      </c>
      <c r="G7" s="62">
        <v>83</v>
      </c>
      <c r="H7" s="26">
        <v>83</v>
      </c>
      <c r="I7" s="25">
        <v>176</v>
      </c>
      <c r="J7" s="39">
        <v>73</v>
      </c>
      <c r="K7" s="64">
        <v>143</v>
      </c>
    </row>
    <row r="8" spans="1:11" s="21" customFormat="1" ht="13.5">
      <c r="A8" s="1" t="s">
        <v>94</v>
      </c>
      <c r="B8" s="44">
        <v>59</v>
      </c>
      <c r="C8" s="44">
        <v>26</v>
      </c>
      <c r="D8" s="28">
        <v>32</v>
      </c>
      <c r="E8" s="44">
        <v>9</v>
      </c>
      <c r="F8" s="44">
        <v>10</v>
      </c>
      <c r="G8" s="99">
        <v>34</v>
      </c>
      <c r="H8" s="28">
        <v>22</v>
      </c>
      <c r="I8" s="67">
        <v>55</v>
      </c>
      <c r="J8" s="44">
        <v>23</v>
      </c>
      <c r="K8" s="65">
        <v>39</v>
      </c>
    </row>
    <row r="9" spans="1:11" s="21" customFormat="1" ht="13.5">
      <c r="A9" s="1" t="s">
        <v>95</v>
      </c>
      <c r="B9" s="44">
        <v>122</v>
      </c>
      <c r="C9" s="44">
        <v>78</v>
      </c>
      <c r="D9" s="28">
        <v>44</v>
      </c>
      <c r="E9" s="44">
        <v>8</v>
      </c>
      <c r="F9" s="44">
        <v>23</v>
      </c>
      <c r="G9" s="99">
        <v>60</v>
      </c>
      <c r="H9" s="28">
        <v>54</v>
      </c>
      <c r="I9" s="30">
        <v>113</v>
      </c>
      <c r="J9" s="41">
        <v>56</v>
      </c>
      <c r="K9" s="65">
        <v>73</v>
      </c>
    </row>
    <row r="10" spans="1:11" s="21" customFormat="1" ht="13.5">
      <c r="A10" s="1" t="s">
        <v>93</v>
      </c>
      <c r="B10" s="44">
        <v>40</v>
      </c>
      <c r="C10" s="44">
        <v>27</v>
      </c>
      <c r="D10" s="28">
        <v>14</v>
      </c>
      <c r="E10" s="44">
        <v>3</v>
      </c>
      <c r="F10" s="44">
        <v>9</v>
      </c>
      <c r="G10" s="99">
        <v>25</v>
      </c>
      <c r="H10" s="28">
        <v>14</v>
      </c>
      <c r="I10" s="30">
        <v>39</v>
      </c>
      <c r="J10" s="41">
        <v>12</v>
      </c>
      <c r="K10" s="65">
        <v>34</v>
      </c>
    </row>
    <row r="11" spans="1:11" s="21" customFormat="1" ht="13.5">
      <c r="A11" s="1" t="s">
        <v>88</v>
      </c>
      <c r="B11" s="44">
        <v>17</v>
      </c>
      <c r="C11" s="44">
        <v>9</v>
      </c>
      <c r="D11" s="28">
        <v>7</v>
      </c>
      <c r="E11" s="44">
        <v>18</v>
      </c>
      <c r="F11" s="44">
        <v>10</v>
      </c>
      <c r="G11" s="99">
        <v>7</v>
      </c>
      <c r="H11" s="28">
        <v>8</v>
      </c>
      <c r="I11" s="30">
        <v>19</v>
      </c>
      <c r="J11" s="41">
        <v>9</v>
      </c>
      <c r="K11" s="65">
        <v>15</v>
      </c>
    </row>
    <row r="12" spans="1:11" s="43" customFormat="1" ht="13.5">
      <c r="A12" s="1" t="s">
        <v>89</v>
      </c>
      <c r="B12" s="44">
        <v>33</v>
      </c>
      <c r="C12" s="44">
        <v>27</v>
      </c>
      <c r="D12" s="28">
        <v>15</v>
      </c>
      <c r="E12" s="44">
        <v>2</v>
      </c>
      <c r="F12" s="44">
        <v>8</v>
      </c>
      <c r="G12" s="99">
        <v>31</v>
      </c>
      <c r="H12" s="28">
        <v>18</v>
      </c>
      <c r="I12" s="30">
        <v>40</v>
      </c>
      <c r="J12" s="41">
        <v>17</v>
      </c>
      <c r="K12" s="65">
        <v>41</v>
      </c>
    </row>
    <row r="13" spans="1:11" ht="13.5">
      <c r="A13" s="1" t="s">
        <v>90</v>
      </c>
      <c r="B13" s="44">
        <v>195</v>
      </c>
      <c r="C13" s="44">
        <v>136</v>
      </c>
      <c r="D13" s="28">
        <v>74</v>
      </c>
      <c r="E13" s="44">
        <v>3</v>
      </c>
      <c r="F13" s="44">
        <v>36</v>
      </c>
      <c r="G13" s="99">
        <v>110</v>
      </c>
      <c r="H13" s="28">
        <v>103</v>
      </c>
      <c r="I13" s="30">
        <v>191</v>
      </c>
      <c r="J13" s="41">
        <v>111</v>
      </c>
      <c r="K13" s="65">
        <v>141</v>
      </c>
    </row>
    <row r="14" spans="1:11" ht="13.5">
      <c r="A14" s="1" t="s">
        <v>91</v>
      </c>
      <c r="B14" s="88">
        <v>125</v>
      </c>
      <c r="C14" s="44">
        <v>78</v>
      </c>
      <c r="D14" s="28">
        <v>43</v>
      </c>
      <c r="E14" s="88">
        <v>1</v>
      </c>
      <c r="F14" s="88">
        <v>22</v>
      </c>
      <c r="G14" s="100">
        <v>74</v>
      </c>
      <c r="H14" s="89">
        <v>58</v>
      </c>
      <c r="I14" s="67">
        <v>117</v>
      </c>
      <c r="J14" s="44">
        <v>62</v>
      </c>
      <c r="K14" s="65">
        <v>95</v>
      </c>
    </row>
    <row r="15" spans="1:11" ht="13.5">
      <c r="A15" s="1" t="s">
        <v>92</v>
      </c>
      <c r="B15" s="88">
        <v>27</v>
      </c>
      <c r="C15" s="88">
        <v>16</v>
      </c>
      <c r="D15" s="89">
        <v>9</v>
      </c>
      <c r="E15" s="88">
        <v>0</v>
      </c>
      <c r="F15" s="88">
        <v>3</v>
      </c>
      <c r="G15" s="100">
        <v>5</v>
      </c>
      <c r="H15" s="89">
        <v>24</v>
      </c>
      <c r="I15" s="87">
        <v>24</v>
      </c>
      <c r="J15" s="88">
        <v>4</v>
      </c>
      <c r="K15" s="65">
        <v>29</v>
      </c>
    </row>
    <row r="16" spans="1:11" ht="13.5">
      <c r="A16" s="1" t="s">
        <v>84</v>
      </c>
      <c r="B16" s="85">
        <v>149</v>
      </c>
      <c r="C16" s="85">
        <v>100</v>
      </c>
      <c r="D16" s="86">
        <v>54</v>
      </c>
      <c r="E16" s="85">
        <v>4</v>
      </c>
      <c r="F16" s="85">
        <v>27</v>
      </c>
      <c r="G16" s="101">
        <v>98</v>
      </c>
      <c r="H16" s="86">
        <v>61</v>
      </c>
      <c r="I16" s="68">
        <v>128</v>
      </c>
      <c r="J16" s="85">
        <v>67</v>
      </c>
      <c r="K16" s="65">
        <v>124</v>
      </c>
    </row>
    <row r="17" spans="1:11" ht="13.5">
      <c r="A17" s="9" t="s">
        <v>0</v>
      </c>
      <c r="B17" s="76">
        <f aca="true" t="shared" si="0" ref="B17:K17">SUM(B7:B16)</f>
        <v>944</v>
      </c>
      <c r="C17" s="24">
        <f t="shared" si="0"/>
        <v>596</v>
      </c>
      <c r="D17" s="24">
        <f t="shared" si="0"/>
        <v>364</v>
      </c>
      <c r="E17" s="24">
        <f>SUM(E7:E16)</f>
        <v>57</v>
      </c>
      <c r="F17" s="24">
        <f>SUM(F7:F16)</f>
        <v>187</v>
      </c>
      <c r="G17" s="24">
        <f t="shared" si="0"/>
        <v>527</v>
      </c>
      <c r="H17" s="24">
        <f t="shared" si="0"/>
        <v>445</v>
      </c>
      <c r="I17" s="24">
        <f t="shared" si="0"/>
        <v>902</v>
      </c>
      <c r="J17" s="24">
        <f>SUM(J7:J16)</f>
        <v>434</v>
      </c>
      <c r="K17" s="24">
        <f t="shared" si="0"/>
        <v>734</v>
      </c>
    </row>
  </sheetData>
  <sheetProtection selectLockedCells="1"/>
  <mergeCells count="7">
    <mergeCell ref="I1:K1"/>
    <mergeCell ref="B1:H1"/>
    <mergeCell ref="B2:H2"/>
    <mergeCell ref="C3:D3"/>
    <mergeCell ref="I2:K2"/>
    <mergeCell ref="E3:H3"/>
    <mergeCell ref="J3:K3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 OFFICIAL CUSTER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Layout" zoomScaleSheetLayoutView="100" workbookViewId="0" topLeftCell="A1">
      <selection activeCell="I12" sqref="I12"/>
    </sheetView>
  </sheetViews>
  <sheetFormatPr defaultColWidth="9.140625" defaultRowHeight="12.75"/>
  <cols>
    <col min="1" max="1" width="11.421875" style="23" bestFit="1" customWidth="1"/>
    <col min="2" max="3" width="8.57421875" style="16" customWidth="1"/>
    <col min="4" max="4" width="10.28125" style="16" bestFit="1" customWidth="1"/>
    <col min="5" max="8" width="8.57421875" style="16" customWidth="1"/>
    <col min="9" max="9" width="8.7109375" style="16" bestFit="1" customWidth="1"/>
    <col min="10" max="10" width="13.28125" style="16" bestFit="1" customWidth="1"/>
    <col min="11" max="11" width="10.00390625" style="16" bestFit="1" customWidth="1"/>
    <col min="12" max="16384" width="9.140625" style="16" customWidth="1"/>
  </cols>
  <sheetData>
    <row r="1" spans="1:9" ht="13.5">
      <c r="A1" s="33"/>
      <c r="B1" s="191" t="s">
        <v>112</v>
      </c>
      <c r="C1" s="192"/>
      <c r="D1" s="75"/>
      <c r="E1" s="191"/>
      <c r="F1" s="194"/>
      <c r="G1" s="194"/>
      <c r="H1" s="192"/>
      <c r="I1" s="60"/>
    </row>
    <row r="2" spans="1:9" ht="13.5">
      <c r="A2" s="34"/>
      <c r="B2" s="163" t="s">
        <v>34</v>
      </c>
      <c r="C2" s="165"/>
      <c r="D2" s="66" t="s">
        <v>32</v>
      </c>
      <c r="E2" s="163" t="s">
        <v>32</v>
      </c>
      <c r="F2" s="164"/>
      <c r="G2" s="164"/>
      <c r="H2" s="165"/>
      <c r="I2" s="66" t="s">
        <v>32</v>
      </c>
    </row>
    <row r="3" spans="1:9" ht="13.5">
      <c r="A3" s="34"/>
      <c r="B3" s="160" t="s">
        <v>21</v>
      </c>
      <c r="C3" s="162"/>
      <c r="D3" s="8" t="s">
        <v>11</v>
      </c>
      <c r="E3" s="160" t="s">
        <v>35</v>
      </c>
      <c r="F3" s="161"/>
      <c r="G3" s="161"/>
      <c r="H3" s="162"/>
      <c r="I3" s="8" t="s">
        <v>36</v>
      </c>
    </row>
    <row r="4" spans="1:9" ht="13.5">
      <c r="A4" s="47"/>
      <c r="B4" s="2" t="s">
        <v>4</v>
      </c>
      <c r="C4" s="2" t="s">
        <v>4</v>
      </c>
      <c r="D4" s="3" t="s">
        <v>4</v>
      </c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</row>
    <row r="5" spans="1:9" ht="78" thickBot="1">
      <c r="A5" s="48" t="s">
        <v>16</v>
      </c>
      <c r="B5" s="4" t="s">
        <v>111</v>
      </c>
      <c r="C5" s="4" t="s">
        <v>113</v>
      </c>
      <c r="D5" s="5" t="s">
        <v>114</v>
      </c>
      <c r="E5" s="5" t="s">
        <v>115</v>
      </c>
      <c r="F5" s="5" t="s">
        <v>146</v>
      </c>
      <c r="G5" s="5" t="s">
        <v>116</v>
      </c>
      <c r="H5" s="5" t="s">
        <v>117</v>
      </c>
      <c r="I5" s="4" t="s">
        <v>118</v>
      </c>
    </row>
    <row r="6" spans="1:9" ht="14.25" thickBot="1">
      <c r="A6" s="18"/>
      <c r="B6" s="57"/>
      <c r="C6" s="57"/>
      <c r="D6" s="19"/>
      <c r="E6" s="19"/>
      <c r="F6" s="19"/>
      <c r="G6" s="19"/>
      <c r="H6" s="19"/>
      <c r="I6" s="20"/>
    </row>
    <row r="7" spans="1:9" ht="13.5">
      <c r="A7" s="1" t="s">
        <v>85</v>
      </c>
      <c r="B7" s="140">
        <v>172</v>
      </c>
      <c r="C7" s="144">
        <v>40</v>
      </c>
      <c r="D7" s="25">
        <v>186</v>
      </c>
      <c r="E7" s="39">
        <v>96</v>
      </c>
      <c r="F7" s="40">
        <v>2</v>
      </c>
      <c r="G7" s="40">
        <v>49</v>
      </c>
      <c r="H7" s="62">
        <v>70</v>
      </c>
      <c r="I7" s="25">
        <v>195</v>
      </c>
    </row>
    <row r="8" spans="1:9" ht="13.5">
      <c r="A8" s="1" t="s">
        <v>94</v>
      </c>
      <c r="B8" s="142">
        <v>42</v>
      </c>
      <c r="C8" s="145">
        <v>24</v>
      </c>
      <c r="D8" s="30">
        <v>57</v>
      </c>
      <c r="E8" s="44">
        <v>33</v>
      </c>
      <c r="F8" s="107">
        <v>20</v>
      </c>
      <c r="G8" s="107">
        <v>8</v>
      </c>
      <c r="H8" s="99">
        <v>6</v>
      </c>
      <c r="I8" s="30">
        <v>60</v>
      </c>
    </row>
    <row r="9" spans="1:9" ht="13.5">
      <c r="A9" s="1" t="s">
        <v>95</v>
      </c>
      <c r="B9" s="142">
        <v>91</v>
      </c>
      <c r="C9" s="145">
        <v>43</v>
      </c>
      <c r="D9" s="30">
        <v>114</v>
      </c>
      <c r="E9" s="44">
        <v>49</v>
      </c>
      <c r="F9" s="107">
        <v>28</v>
      </c>
      <c r="G9" s="107">
        <v>43</v>
      </c>
      <c r="H9" s="99">
        <v>12</v>
      </c>
      <c r="I9" s="30">
        <v>121</v>
      </c>
    </row>
    <row r="10" spans="1:9" ht="13.5">
      <c r="A10" s="1" t="s">
        <v>93</v>
      </c>
      <c r="B10" s="142">
        <v>38</v>
      </c>
      <c r="C10" s="145">
        <v>6</v>
      </c>
      <c r="D10" s="30">
        <v>42</v>
      </c>
      <c r="E10" s="44">
        <v>21</v>
      </c>
      <c r="F10" s="107">
        <v>6</v>
      </c>
      <c r="G10" s="107">
        <v>14</v>
      </c>
      <c r="H10" s="99">
        <v>6</v>
      </c>
      <c r="I10" s="30">
        <v>41</v>
      </c>
    </row>
    <row r="11" spans="1:9" ht="13.5">
      <c r="A11" s="1" t="s">
        <v>88</v>
      </c>
      <c r="B11" s="142">
        <v>17</v>
      </c>
      <c r="C11" s="145">
        <v>8</v>
      </c>
      <c r="D11" s="30">
        <v>23</v>
      </c>
      <c r="E11" s="44">
        <v>5</v>
      </c>
      <c r="F11" s="107">
        <v>2</v>
      </c>
      <c r="G11" s="107">
        <v>8</v>
      </c>
      <c r="H11" s="99">
        <v>9</v>
      </c>
      <c r="I11" s="30">
        <v>24</v>
      </c>
    </row>
    <row r="12" spans="1:9" ht="13.5">
      <c r="A12" s="1" t="s">
        <v>89</v>
      </c>
      <c r="B12" s="142">
        <v>50</v>
      </c>
      <c r="C12" s="145">
        <v>10</v>
      </c>
      <c r="D12" s="30">
        <v>48</v>
      </c>
      <c r="E12" s="44">
        <v>18</v>
      </c>
      <c r="F12" s="107">
        <v>3</v>
      </c>
      <c r="G12" s="107">
        <v>19</v>
      </c>
      <c r="H12" s="99">
        <v>21</v>
      </c>
      <c r="I12" s="30">
        <v>49</v>
      </c>
    </row>
    <row r="13" spans="1:9" ht="13.5">
      <c r="A13" s="1" t="s">
        <v>90</v>
      </c>
      <c r="B13" s="142">
        <v>205</v>
      </c>
      <c r="C13" s="145">
        <v>48</v>
      </c>
      <c r="D13" s="30">
        <v>207</v>
      </c>
      <c r="E13" s="44">
        <v>114</v>
      </c>
      <c r="F13" s="107">
        <v>10</v>
      </c>
      <c r="G13" s="107">
        <v>53</v>
      </c>
      <c r="H13" s="99">
        <v>76</v>
      </c>
      <c r="I13" s="30">
        <v>211</v>
      </c>
    </row>
    <row r="14" spans="1:9" ht="13.5">
      <c r="A14" s="1" t="s">
        <v>91</v>
      </c>
      <c r="B14" s="142">
        <v>118</v>
      </c>
      <c r="C14" s="145">
        <v>41</v>
      </c>
      <c r="D14" s="30">
        <v>129</v>
      </c>
      <c r="E14" s="44">
        <v>79</v>
      </c>
      <c r="F14" s="107">
        <v>1</v>
      </c>
      <c r="G14" s="107">
        <v>32</v>
      </c>
      <c r="H14" s="99">
        <v>46</v>
      </c>
      <c r="I14" s="30">
        <v>139</v>
      </c>
    </row>
    <row r="15" spans="1:9" ht="13.5">
      <c r="A15" s="1" t="s">
        <v>92</v>
      </c>
      <c r="B15" s="142">
        <v>24</v>
      </c>
      <c r="C15" s="145">
        <v>8</v>
      </c>
      <c r="D15" s="30">
        <v>24</v>
      </c>
      <c r="E15" s="44">
        <v>24</v>
      </c>
      <c r="F15" s="107">
        <v>0</v>
      </c>
      <c r="G15" s="107">
        <v>7</v>
      </c>
      <c r="H15" s="99">
        <v>3</v>
      </c>
      <c r="I15" s="30">
        <v>31</v>
      </c>
    </row>
    <row r="16" spans="1:9" ht="13.5">
      <c r="A16" s="1" t="s">
        <v>84</v>
      </c>
      <c r="B16" s="146">
        <v>165</v>
      </c>
      <c r="C16" s="145">
        <v>24</v>
      </c>
      <c r="D16" s="70">
        <v>149</v>
      </c>
      <c r="E16" s="85">
        <v>83</v>
      </c>
      <c r="F16" s="108">
        <v>11</v>
      </c>
      <c r="G16" s="108">
        <v>47</v>
      </c>
      <c r="H16" s="99">
        <v>49</v>
      </c>
      <c r="I16" s="30">
        <v>160</v>
      </c>
    </row>
    <row r="17" spans="1:9" ht="13.5">
      <c r="A17" s="9" t="s">
        <v>0</v>
      </c>
      <c r="B17" s="24">
        <f aca="true" t="shared" si="0" ref="B17:I17">SUM(B7:B16)</f>
        <v>922</v>
      </c>
      <c r="C17" s="24">
        <f>SUM(C7:C16)</f>
        <v>252</v>
      </c>
      <c r="D17" s="24">
        <f t="shared" si="0"/>
        <v>979</v>
      </c>
      <c r="E17" s="24">
        <f>SUM(E7:E16)</f>
        <v>522</v>
      </c>
      <c r="F17" s="24">
        <f>SUM(F7:F16)</f>
        <v>83</v>
      </c>
      <c r="G17" s="24">
        <f>SUM(G7:G16)</f>
        <v>280</v>
      </c>
      <c r="H17" s="24">
        <f t="shared" si="0"/>
        <v>298</v>
      </c>
      <c r="I17" s="24">
        <f t="shared" si="0"/>
        <v>1031</v>
      </c>
    </row>
    <row r="19" spans="1:9" ht="13.5">
      <c r="A19" s="79"/>
      <c r="B19" s="79"/>
      <c r="C19" s="79"/>
      <c r="D19" s="164"/>
      <c r="E19" s="164"/>
      <c r="F19" s="164"/>
      <c r="G19" s="164"/>
      <c r="H19" s="164"/>
      <c r="I19" s="79"/>
    </row>
    <row r="20" spans="1:9" ht="13.5">
      <c r="A20" s="102"/>
      <c r="B20" s="103"/>
      <c r="C20" s="103"/>
      <c r="D20" s="193"/>
      <c r="E20" s="193"/>
      <c r="F20" s="193"/>
      <c r="G20" s="193"/>
      <c r="H20" s="193"/>
      <c r="I20" s="105"/>
    </row>
    <row r="21" spans="1:9" ht="13.5">
      <c r="A21" s="106"/>
      <c r="B21" s="103"/>
      <c r="C21" s="103"/>
      <c r="D21" s="193"/>
      <c r="E21" s="193"/>
      <c r="F21" s="193"/>
      <c r="G21" s="193"/>
      <c r="H21" s="193"/>
      <c r="I21" s="105"/>
    </row>
    <row r="22" spans="1:9" ht="13.5">
      <c r="A22" s="102"/>
      <c r="B22" s="103"/>
      <c r="C22" s="103"/>
      <c r="D22" s="193"/>
      <c r="E22" s="193"/>
      <c r="F22" s="193"/>
      <c r="G22" s="193"/>
      <c r="H22" s="193"/>
      <c r="I22" s="105"/>
    </row>
    <row r="23" spans="1:9" ht="13.5">
      <c r="A23" s="102"/>
      <c r="B23" s="103"/>
      <c r="C23" s="103"/>
      <c r="D23" s="193"/>
      <c r="E23" s="193"/>
      <c r="F23" s="193"/>
      <c r="G23" s="193"/>
      <c r="H23" s="193"/>
      <c r="I23" s="105"/>
    </row>
    <row r="24" spans="1:9" ht="13.5">
      <c r="A24" s="106"/>
      <c r="B24" s="103"/>
      <c r="C24" s="103"/>
      <c r="D24" s="193"/>
      <c r="E24" s="193"/>
      <c r="F24" s="193"/>
      <c r="G24" s="193"/>
      <c r="H24" s="193"/>
      <c r="I24" s="105"/>
    </row>
    <row r="25" spans="1:9" ht="13.5">
      <c r="A25" s="106"/>
      <c r="B25" s="103"/>
      <c r="C25" s="103"/>
      <c r="D25" s="193"/>
      <c r="E25" s="193"/>
      <c r="F25" s="193"/>
      <c r="G25" s="193"/>
      <c r="H25" s="193"/>
      <c r="I25" s="105"/>
    </row>
    <row r="26" spans="1:9" ht="13.5">
      <c r="A26" s="106"/>
      <c r="B26" s="103"/>
      <c r="C26" s="103"/>
      <c r="D26" s="193"/>
      <c r="E26" s="193"/>
      <c r="F26" s="193"/>
      <c r="G26" s="193"/>
      <c r="H26" s="193"/>
      <c r="I26" s="105"/>
    </row>
    <row r="27" spans="1:9" ht="13.5">
      <c r="A27" s="106"/>
      <c r="B27" s="103"/>
      <c r="C27" s="103"/>
      <c r="D27" s="193"/>
      <c r="E27" s="193"/>
      <c r="F27" s="193"/>
      <c r="G27" s="193"/>
      <c r="H27" s="193"/>
      <c r="I27" s="105"/>
    </row>
    <row r="28" spans="1:9" ht="13.5">
      <c r="A28" s="106"/>
      <c r="B28" s="103"/>
      <c r="C28" s="103"/>
      <c r="D28" s="193"/>
      <c r="E28" s="193"/>
      <c r="F28" s="193"/>
      <c r="G28" s="193"/>
      <c r="H28" s="193"/>
      <c r="I28" s="105"/>
    </row>
    <row r="29" spans="1:9" ht="13.5">
      <c r="A29" s="102"/>
      <c r="B29" s="103"/>
      <c r="C29" s="103"/>
      <c r="D29" s="193"/>
      <c r="E29" s="193"/>
      <c r="F29" s="193"/>
      <c r="G29" s="193"/>
      <c r="H29" s="193"/>
      <c r="I29" s="105"/>
    </row>
  </sheetData>
  <sheetProtection selectLockedCells="1"/>
  <mergeCells count="17">
    <mergeCell ref="D28:H28"/>
    <mergeCell ref="E2:H2"/>
    <mergeCell ref="E3:H3"/>
    <mergeCell ref="D29:H29"/>
    <mergeCell ref="D22:H22"/>
    <mergeCell ref="D23:H23"/>
    <mergeCell ref="D24:H24"/>
    <mergeCell ref="D26:H26"/>
    <mergeCell ref="D27:H27"/>
    <mergeCell ref="B1:C1"/>
    <mergeCell ref="B2:C2"/>
    <mergeCell ref="B3:C3"/>
    <mergeCell ref="D25:H25"/>
    <mergeCell ref="E1:H1"/>
    <mergeCell ref="D19:H19"/>
    <mergeCell ref="D20:H20"/>
    <mergeCell ref="D21:H21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&amp;C&amp;"Helv,Bold"OFFICIAL CUSTER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Layout" zoomScaleSheetLayoutView="100" workbookViewId="0" topLeftCell="A1">
      <selection activeCell="K15" sqref="K15"/>
    </sheetView>
  </sheetViews>
  <sheetFormatPr defaultColWidth="9.140625" defaultRowHeight="12.75"/>
  <cols>
    <col min="1" max="1" width="11.421875" style="23" bestFit="1" customWidth="1"/>
    <col min="2" max="2" width="10.8515625" style="16" bestFit="1" customWidth="1"/>
    <col min="3" max="9" width="8.57421875" style="16" customWidth="1"/>
    <col min="10" max="10" width="11.00390625" style="16" bestFit="1" customWidth="1"/>
    <col min="11" max="11" width="13.28125" style="16" bestFit="1" customWidth="1"/>
    <col min="12" max="12" width="10.00390625" style="16" bestFit="1" customWidth="1"/>
    <col min="13" max="16384" width="9.140625" style="16" customWidth="1"/>
  </cols>
  <sheetData>
    <row r="1" spans="1:10" ht="13.5">
      <c r="A1" s="33"/>
      <c r="B1" s="195" t="s">
        <v>52</v>
      </c>
      <c r="C1" s="196"/>
      <c r="D1" s="196"/>
      <c r="E1" s="196"/>
      <c r="F1" s="196"/>
      <c r="G1" s="196"/>
      <c r="H1" s="196"/>
      <c r="I1" s="196"/>
      <c r="J1" s="197"/>
    </row>
    <row r="2" spans="1:10" ht="13.5">
      <c r="A2" s="34"/>
      <c r="B2" s="198" t="s">
        <v>119</v>
      </c>
      <c r="C2" s="199"/>
      <c r="D2" s="199"/>
      <c r="E2" s="199"/>
      <c r="F2" s="199"/>
      <c r="G2" s="199"/>
      <c r="H2" s="199"/>
      <c r="I2" s="199"/>
      <c r="J2" s="200"/>
    </row>
    <row r="3" spans="1:10" ht="13.5">
      <c r="A3" s="34"/>
      <c r="B3" s="10" t="s">
        <v>28</v>
      </c>
      <c r="C3" s="180" t="s">
        <v>28</v>
      </c>
      <c r="D3" s="187"/>
      <c r="E3" s="181"/>
      <c r="F3" s="180" t="s">
        <v>28</v>
      </c>
      <c r="G3" s="181"/>
      <c r="H3" s="180" t="s">
        <v>28</v>
      </c>
      <c r="I3" s="181"/>
      <c r="J3" s="10" t="s">
        <v>28</v>
      </c>
    </row>
    <row r="4" spans="1:10" ht="13.5">
      <c r="A4" s="47"/>
      <c r="B4" s="11" t="s">
        <v>120</v>
      </c>
      <c r="C4" s="182" t="s">
        <v>122</v>
      </c>
      <c r="D4" s="201"/>
      <c r="E4" s="183"/>
      <c r="F4" s="182" t="s">
        <v>125</v>
      </c>
      <c r="G4" s="183"/>
      <c r="H4" s="182" t="s">
        <v>128</v>
      </c>
      <c r="I4" s="183"/>
      <c r="J4" s="11" t="s">
        <v>131</v>
      </c>
    </row>
    <row r="5" spans="1:10" ht="101.25" thickBot="1">
      <c r="A5" s="48" t="s">
        <v>16</v>
      </c>
      <c r="B5" s="6" t="s">
        <v>121</v>
      </c>
      <c r="C5" s="6" t="s">
        <v>123</v>
      </c>
      <c r="D5" s="6" t="s">
        <v>147</v>
      </c>
      <c r="E5" s="6" t="s">
        <v>124</v>
      </c>
      <c r="F5" s="6" t="s">
        <v>126</v>
      </c>
      <c r="G5" s="6" t="s">
        <v>127</v>
      </c>
      <c r="H5" s="6" t="s">
        <v>129</v>
      </c>
      <c r="I5" s="6" t="s">
        <v>130</v>
      </c>
      <c r="J5" s="6" t="s">
        <v>132</v>
      </c>
    </row>
    <row r="6" spans="1:10" ht="14.25" thickBot="1">
      <c r="A6" s="18"/>
      <c r="B6" s="53"/>
      <c r="C6" s="50"/>
      <c r="D6" s="50"/>
      <c r="E6" s="50"/>
      <c r="F6" s="50"/>
      <c r="G6" s="50"/>
      <c r="H6" s="53"/>
      <c r="I6" s="53"/>
      <c r="J6" s="54"/>
    </row>
    <row r="7" spans="1:10" ht="13.5">
      <c r="A7" s="1" t="s">
        <v>85</v>
      </c>
      <c r="B7" s="49">
        <v>168</v>
      </c>
      <c r="C7" s="49">
        <v>45</v>
      </c>
      <c r="D7" s="40">
        <v>33</v>
      </c>
      <c r="E7" s="64">
        <v>89</v>
      </c>
      <c r="F7" s="39">
        <v>46</v>
      </c>
      <c r="G7" s="64">
        <v>135</v>
      </c>
      <c r="H7" s="39">
        <v>54</v>
      </c>
      <c r="I7" s="64">
        <v>130</v>
      </c>
      <c r="J7" s="25">
        <v>173</v>
      </c>
    </row>
    <row r="8" spans="1:10" ht="13.5">
      <c r="A8" s="1" t="s">
        <v>94</v>
      </c>
      <c r="B8" s="72">
        <v>72</v>
      </c>
      <c r="C8" s="72">
        <v>14</v>
      </c>
      <c r="D8" s="107">
        <v>33</v>
      </c>
      <c r="E8" s="111">
        <v>20</v>
      </c>
      <c r="F8" s="44">
        <v>25</v>
      </c>
      <c r="G8" s="111">
        <v>54</v>
      </c>
      <c r="H8" s="44">
        <v>36</v>
      </c>
      <c r="I8" s="111">
        <v>38</v>
      </c>
      <c r="J8" s="67">
        <v>72</v>
      </c>
    </row>
    <row r="9" spans="1:10" ht="13.5">
      <c r="A9" s="1" t="s">
        <v>95</v>
      </c>
      <c r="B9" s="72">
        <v>122</v>
      </c>
      <c r="C9" s="72">
        <v>29</v>
      </c>
      <c r="D9" s="107">
        <v>57</v>
      </c>
      <c r="E9" s="111">
        <v>39</v>
      </c>
      <c r="F9" s="44">
        <v>62</v>
      </c>
      <c r="G9" s="111">
        <v>71</v>
      </c>
      <c r="H9" s="44">
        <v>62</v>
      </c>
      <c r="I9" s="111">
        <v>75</v>
      </c>
      <c r="J9" s="67">
        <v>126</v>
      </c>
    </row>
    <row r="10" spans="1:10" ht="13.5">
      <c r="A10" s="1" t="s">
        <v>93</v>
      </c>
      <c r="B10" s="72">
        <v>51</v>
      </c>
      <c r="C10" s="72">
        <v>18</v>
      </c>
      <c r="D10" s="107">
        <v>16</v>
      </c>
      <c r="E10" s="111">
        <v>17</v>
      </c>
      <c r="F10" s="44">
        <v>19</v>
      </c>
      <c r="G10" s="111">
        <v>36</v>
      </c>
      <c r="H10" s="44">
        <v>22</v>
      </c>
      <c r="I10" s="111">
        <v>33</v>
      </c>
      <c r="J10" s="67">
        <v>51</v>
      </c>
    </row>
    <row r="11" spans="1:10" ht="13.5">
      <c r="A11" s="1" t="s">
        <v>88</v>
      </c>
      <c r="B11" s="72">
        <v>31</v>
      </c>
      <c r="C11" s="72">
        <v>13</v>
      </c>
      <c r="D11" s="107">
        <v>8</v>
      </c>
      <c r="E11" s="111">
        <v>11</v>
      </c>
      <c r="F11" s="44">
        <v>11</v>
      </c>
      <c r="G11" s="111">
        <v>25</v>
      </c>
      <c r="H11" s="44">
        <v>9</v>
      </c>
      <c r="I11" s="111">
        <v>29</v>
      </c>
      <c r="J11" s="67">
        <v>32</v>
      </c>
    </row>
    <row r="12" spans="1:10" ht="13.5">
      <c r="A12" s="1" t="s">
        <v>89</v>
      </c>
      <c r="B12" s="72">
        <v>32</v>
      </c>
      <c r="C12" s="72">
        <v>5</v>
      </c>
      <c r="D12" s="107">
        <v>11</v>
      </c>
      <c r="E12" s="111">
        <v>18</v>
      </c>
      <c r="F12" s="44">
        <v>12</v>
      </c>
      <c r="G12" s="111">
        <v>23</v>
      </c>
      <c r="H12" s="44">
        <v>19</v>
      </c>
      <c r="I12" s="111">
        <v>22</v>
      </c>
      <c r="J12" s="67">
        <v>33</v>
      </c>
    </row>
    <row r="13" spans="1:10" ht="13.5">
      <c r="A13" s="1" t="s">
        <v>90</v>
      </c>
      <c r="B13" s="72">
        <v>181</v>
      </c>
      <c r="C13" s="72">
        <v>54</v>
      </c>
      <c r="D13" s="107">
        <v>58</v>
      </c>
      <c r="E13" s="111">
        <v>85</v>
      </c>
      <c r="F13" s="44">
        <v>61</v>
      </c>
      <c r="G13" s="111">
        <v>138</v>
      </c>
      <c r="H13" s="44">
        <v>69</v>
      </c>
      <c r="I13" s="111">
        <v>136</v>
      </c>
      <c r="J13" s="67">
        <v>188</v>
      </c>
    </row>
    <row r="14" spans="1:10" ht="13.5">
      <c r="A14" s="1" t="s">
        <v>91</v>
      </c>
      <c r="B14" s="72">
        <v>109</v>
      </c>
      <c r="C14" s="109">
        <v>26</v>
      </c>
      <c r="D14" s="114">
        <v>38</v>
      </c>
      <c r="E14" s="112">
        <v>43</v>
      </c>
      <c r="F14" s="88">
        <v>38</v>
      </c>
      <c r="G14" s="112">
        <v>76</v>
      </c>
      <c r="H14" s="88">
        <v>45</v>
      </c>
      <c r="I14" s="112">
        <v>77</v>
      </c>
      <c r="J14" s="87">
        <v>111</v>
      </c>
    </row>
    <row r="15" spans="1:10" ht="13.5">
      <c r="A15" s="1" t="s">
        <v>92</v>
      </c>
      <c r="B15" s="72">
        <v>23</v>
      </c>
      <c r="C15" s="109">
        <v>10</v>
      </c>
      <c r="D15" s="114">
        <v>3</v>
      </c>
      <c r="E15" s="112">
        <v>5</v>
      </c>
      <c r="F15" s="88">
        <v>7</v>
      </c>
      <c r="G15" s="112">
        <v>15</v>
      </c>
      <c r="H15" s="88">
        <v>8</v>
      </c>
      <c r="I15" s="112">
        <v>15</v>
      </c>
      <c r="J15" s="87">
        <v>19</v>
      </c>
    </row>
    <row r="16" spans="1:10" ht="13.5">
      <c r="A16" s="1" t="s">
        <v>84</v>
      </c>
      <c r="B16" s="72">
        <v>131</v>
      </c>
      <c r="C16" s="110">
        <v>39</v>
      </c>
      <c r="D16" s="108">
        <v>42</v>
      </c>
      <c r="E16" s="113">
        <v>54</v>
      </c>
      <c r="F16" s="85">
        <v>44</v>
      </c>
      <c r="G16" s="113">
        <v>111</v>
      </c>
      <c r="H16" s="85">
        <v>62</v>
      </c>
      <c r="I16" s="113">
        <v>96</v>
      </c>
      <c r="J16" s="68">
        <v>134</v>
      </c>
    </row>
    <row r="17" spans="1:10" ht="13.5">
      <c r="A17" s="9" t="s">
        <v>0</v>
      </c>
      <c r="B17" s="24">
        <f aca="true" t="shared" si="0" ref="B17:J17">SUM(B7:B16)</f>
        <v>920</v>
      </c>
      <c r="C17" s="24">
        <f>SUM(C7:C16)</f>
        <v>253</v>
      </c>
      <c r="D17" s="24">
        <f>SUM(D7:D16)</f>
        <v>299</v>
      </c>
      <c r="E17" s="24">
        <f t="shared" si="0"/>
        <v>381</v>
      </c>
      <c r="F17" s="24">
        <f>SUM(F7:F16)</f>
        <v>325</v>
      </c>
      <c r="G17" s="24">
        <f t="shared" si="0"/>
        <v>684</v>
      </c>
      <c r="H17" s="24">
        <f>SUM(H7:H16)</f>
        <v>386</v>
      </c>
      <c r="I17" s="24">
        <f t="shared" si="0"/>
        <v>651</v>
      </c>
      <c r="J17" s="24">
        <f t="shared" si="0"/>
        <v>939</v>
      </c>
    </row>
    <row r="19" spans="1:4" ht="13.5">
      <c r="A19" s="79"/>
      <c r="B19" s="79"/>
      <c r="C19" s="79"/>
      <c r="D19" s="79"/>
    </row>
    <row r="20" spans="1:4" ht="13.5">
      <c r="A20" s="102"/>
      <c r="B20" s="105"/>
      <c r="C20" s="105"/>
      <c r="D20" s="105"/>
    </row>
    <row r="21" spans="1:4" ht="13.5">
      <c r="A21" s="106"/>
      <c r="B21" s="105"/>
      <c r="C21" s="105"/>
      <c r="D21" s="105"/>
    </row>
    <row r="22" spans="1:4" ht="13.5">
      <c r="A22" s="102"/>
      <c r="B22" s="105"/>
      <c r="C22" s="105"/>
      <c r="D22" s="105"/>
    </row>
    <row r="23" spans="1:4" ht="13.5">
      <c r="A23" s="102"/>
      <c r="B23" s="105"/>
      <c r="C23" s="105"/>
      <c r="D23" s="105"/>
    </row>
    <row r="24" spans="1:4" ht="13.5">
      <c r="A24" s="106"/>
      <c r="B24" s="105"/>
      <c r="C24" s="105"/>
      <c r="D24" s="105"/>
    </row>
    <row r="25" spans="1:4" ht="13.5">
      <c r="A25" s="106"/>
      <c r="B25" s="105"/>
      <c r="C25" s="105"/>
      <c r="D25" s="105"/>
    </row>
    <row r="26" spans="1:4" ht="13.5">
      <c r="A26" s="106"/>
      <c r="B26" s="105"/>
      <c r="C26" s="105"/>
      <c r="D26" s="105"/>
    </row>
    <row r="27" spans="1:4" ht="13.5">
      <c r="A27" s="106"/>
      <c r="B27" s="105"/>
      <c r="C27" s="105"/>
      <c r="D27" s="105"/>
    </row>
    <row r="28" spans="1:4" ht="13.5">
      <c r="A28" s="106"/>
      <c r="B28" s="105"/>
      <c r="C28" s="105"/>
      <c r="D28" s="105"/>
    </row>
    <row r="29" spans="1:4" ht="13.5">
      <c r="A29" s="102"/>
      <c r="B29" s="105"/>
      <c r="C29" s="105"/>
      <c r="D29" s="105"/>
    </row>
  </sheetData>
  <sheetProtection selectLockedCells="1"/>
  <mergeCells count="8">
    <mergeCell ref="B1:J1"/>
    <mergeCell ref="B2:J2"/>
    <mergeCell ref="C3:E3"/>
    <mergeCell ref="F3:G3"/>
    <mergeCell ref="H3:I3"/>
    <mergeCell ref="C4:E4"/>
    <mergeCell ref="F4:G4"/>
    <mergeCell ref="H4:I4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 OFFICIAL CUSTER COUNTY RESULTS
PRIMARY ELECTION 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K17" sqref="K17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15.140625" style="0" bestFit="1" customWidth="1"/>
    <col min="4" max="4" width="14.28125" style="0" bestFit="1" customWidth="1"/>
    <col min="5" max="8" width="8.57421875" style="0" customWidth="1"/>
  </cols>
  <sheetData>
    <row r="1" spans="1:4" ht="13.5">
      <c r="A1" s="188" t="s">
        <v>37</v>
      </c>
      <c r="B1" s="190"/>
      <c r="C1" s="190"/>
      <c r="D1" s="189"/>
    </row>
    <row r="2" spans="1:4" ht="14.25" thickBot="1">
      <c r="A2" s="94" t="s">
        <v>38</v>
      </c>
      <c r="B2" s="94" t="s">
        <v>39</v>
      </c>
      <c r="C2" s="97" t="s">
        <v>40</v>
      </c>
      <c r="D2" s="117" t="s">
        <v>41</v>
      </c>
    </row>
    <row r="3" spans="1:4" ht="14.25" thickBot="1">
      <c r="A3" s="18"/>
      <c r="B3" s="19"/>
      <c r="C3" s="19"/>
      <c r="D3" s="20"/>
    </row>
    <row r="4" spans="1:4" ht="13.5">
      <c r="A4" s="78" t="s">
        <v>85</v>
      </c>
      <c r="B4" s="52" t="s">
        <v>82</v>
      </c>
      <c r="C4" s="123" t="s">
        <v>135</v>
      </c>
      <c r="D4" s="118">
        <v>8</v>
      </c>
    </row>
    <row r="5" spans="1:4" ht="13.5">
      <c r="A5" s="51"/>
      <c r="B5" s="52" t="s">
        <v>49</v>
      </c>
      <c r="C5" s="122" t="s">
        <v>133</v>
      </c>
      <c r="D5" s="119">
        <v>132</v>
      </c>
    </row>
    <row r="6" spans="1:4" ht="13.5">
      <c r="A6" s="51"/>
      <c r="B6" s="52" t="s">
        <v>49</v>
      </c>
      <c r="C6" s="96" t="s">
        <v>134</v>
      </c>
      <c r="D6" s="119">
        <v>109</v>
      </c>
    </row>
    <row r="7" spans="1:8" ht="13.5">
      <c r="A7" s="51"/>
      <c r="B7" s="52"/>
      <c r="C7" s="96"/>
      <c r="D7" s="119"/>
      <c r="F7" s="103"/>
      <c r="G7" s="104"/>
      <c r="H7" s="104"/>
    </row>
    <row r="8" spans="1:8" ht="13.5">
      <c r="A8" s="77" t="s">
        <v>87</v>
      </c>
      <c r="B8" s="22" t="s">
        <v>49</v>
      </c>
      <c r="C8" s="96" t="s">
        <v>136</v>
      </c>
      <c r="D8" s="119">
        <v>138</v>
      </c>
      <c r="F8" s="116"/>
      <c r="G8" s="116"/>
      <c r="H8" s="116"/>
    </row>
    <row r="9" spans="1:4" ht="13.5">
      <c r="A9" s="77"/>
      <c r="B9" s="22"/>
      <c r="C9" s="96"/>
      <c r="D9" s="119"/>
    </row>
    <row r="10" spans="1:4" ht="13.5">
      <c r="A10" s="90" t="s">
        <v>93</v>
      </c>
      <c r="B10" s="91" t="s">
        <v>49</v>
      </c>
      <c r="C10" s="96" t="s">
        <v>137</v>
      </c>
      <c r="D10" s="119">
        <v>39</v>
      </c>
    </row>
    <row r="11" spans="1:4" ht="13.5">
      <c r="A11" s="90"/>
      <c r="B11" s="91"/>
      <c r="C11" s="96"/>
      <c r="D11" s="119"/>
    </row>
    <row r="12" spans="1:4" ht="13.5">
      <c r="A12" s="90" t="s">
        <v>88</v>
      </c>
      <c r="B12" s="91" t="s">
        <v>49</v>
      </c>
      <c r="C12" s="96" t="s">
        <v>138</v>
      </c>
      <c r="D12" s="119">
        <v>20</v>
      </c>
    </row>
    <row r="13" spans="1:4" ht="13.5">
      <c r="A13" s="90"/>
      <c r="B13" s="91"/>
      <c r="C13" s="115"/>
      <c r="D13" s="120"/>
    </row>
    <row r="14" spans="1:4" ht="13.5">
      <c r="A14" s="90" t="s">
        <v>89</v>
      </c>
      <c r="B14" s="91" t="s">
        <v>49</v>
      </c>
      <c r="C14" s="115" t="s">
        <v>139</v>
      </c>
      <c r="D14" s="120">
        <v>56</v>
      </c>
    </row>
    <row r="15" spans="1:4" ht="13.5">
      <c r="A15" s="90"/>
      <c r="B15" s="91"/>
      <c r="C15" s="115"/>
      <c r="D15" s="120"/>
    </row>
    <row r="16" spans="1:4" ht="13.5">
      <c r="A16" s="90" t="s">
        <v>90</v>
      </c>
      <c r="B16" s="91" t="s">
        <v>49</v>
      </c>
      <c r="C16" s="115" t="s">
        <v>140</v>
      </c>
      <c r="D16" s="120">
        <v>253</v>
      </c>
    </row>
    <row r="17" spans="1:4" ht="13.5">
      <c r="A17" s="90"/>
      <c r="B17" s="91"/>
      <c r="C17" s="115"/>
      <c r="D17" s="120"/>
    </row>
    <row r="18" spans="1:4" ht="13.5">
      <c r="A18" s="127" t="s">
        <v>91</v>
      </c>
      <c r="B18" s="71" t="s">
        <v>49</v>
      </c>
      <c r="C18" s="98" t="s">
        <v>141</v>
      </c>
      <c r="D18" s="121">
        <v>153</v>
      </c>
    </row>
  </sheetData>
  <sheetProtection/>
  <mergeCells count="1">
    <mergeCell ref="A1:D1"/>
  </mergeCells>
  <printOptions horizontalCentered="1"/>
  <pageMargins left="0.5" right="0.5" top="1.5" bottom="0.5" header="1" footer="0.3"/>
  <pageSetup horizontalDpi="600" verticalDpi="600" orientation="portrait" r:id="rId1"/>
  <headerFooter>
    <oddHeader>&amp;C&amp;"Helv,Bold" OFFICIAL CUSTER COUNTY RESULTS
PRIMARY ELECTION  MAY 20,2014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H11" sqref="H11"/>
    </sheetView>
  </sheetViews>
  <sheetFormatPr defaultColWidth="9.140625" defaultRowHeight="12.75"/>
  <cols>
    <col min="1" max="1" width="11.421875" style="0" bestFit="1" customWidth="1"/>
    <col min="2" max="8" width="8.57421875" style="0" customWidth="1"/>
  </cols>
  <sheetData>
    <row r="1" spans="1:8" ht="13.5">
      <c r="A1" s="138"/>
      <c r="B1" s="205" t="s">
        <v>145</v>
      </c>
      <c r="C1" s="206"/>
      <c r="D1" s="195" t="s">
        <v>14</v>
      </c>
      <c r="E1" s="196"/>
      <c r="F1" s="196"/>
      <c r="G1" s="196"/>
      <c r="H1" s="197"/>
    </row>
    <row r="2" spans="1:8" ht="13.5">
      <c r="A2" s="139"/>
      <c r="B2" s="207" t="s">
        <v>144</v>
      </c>
      <c r="C2" s="208"/>
      <c r="D2" s="202" t="s">
        <v>15</v>
      </c>
      <c r="E2" s="203"/>
      <c r="F2" s="203"/>
      <c r="G2" s="203"/>
      <c r="H2" s="204"/>
    </row>
    <row r="3" spans="1:8" ht="13.5">
      <c r="A3" s="134"/>
      <c r="B3" s="209" t="s">
        <v>148</v>
      </c>
      <c r="C3" s="210"/>
      <c r="D3" s="198"/>
      <c r="E3" s="199"/>
      <c r="F3" s="199"/>
      <c r="G3" s="199"/>
      <c r="H3" s="200"/>
    </row>
    <row r="4" spans="1:8" ht="90" customHeight="1">
      <c r="A4" s="131" t="s">
        <v>16</v>
      </c>
      <c r="B4" s="132" t="s">
        <v>142</v>
      </c>
      <c r="C4" s="132" t="s">
        <v>143</v>
      </c>
      <c r="D4" s="132" t="s">
        <v>23</v>
      </c>
      <c r="E4" s="132" t="s">
        <v>24</v>
      </c>
      <c r="F4" s="132" t="s">
        <v>30</v>
      </c>
      <c r="G4" s="132" t="s">
        <v>31</v>
      </c>
      <c r="H4" s="132" t="s">
        <v>25</v>
      </c>
    </row>
    <row r="5" spans="1:8" ht="13.5">
      <c r="A5" s="135"/>
      <c r="B5" s="136"/>
      <c r="C5" s="136"/>
      <c r="D5" s="136"/>
      <c r="E5" s="136"/>
      <c r="F5" s="136"/>
      <c r="G5" s="136"/>
      <c r="H5" s="137"/>
    </row>
    <row r="6" spans="1:8" ht="13.5">
      <c r="A6" s="133" t="s">
        <v>85</v>
      </c>
      <c r="B6" s="147">
        <v>130</v>
      </c>
      <c r="C6" s="148">
        <v>96</v>
      </c>
      <c r="D6" s="149">
        <v>594</v>
      </c>
      <c r="E6" s="149">
        <v>12</v>
      </c>
      <c r="F6" s="149">
        <v>606</v>
      </c>
      <c r="G6" s="149">
        <v>232</v>
      </c>
      <c r="H6" s="156">
        <f aca="true" t="shared" si="0" ref="H6:H12">IF(G6&lt;&gt;0,G6/F6,"")</f>
        <v>0.38283828382838286</v>
      </c>
    </row>
    <row r="7" spans="1:8" ht="13.5">
      <c r="A7" s="129" t="s">
        <v>89</v>
      </c>
      <c r="B7" s="150">
        <v>28</v>
      </c>
      <c r="C7" s="151">
        <v>34</v>
      </c>
      <c r="D7" s="152">
        <v>161</v>
      </c>
      <c r="E7" s="152">
        <v>2</v>
      </c>
      <c r="F7" s="152">
        <v>163</v>
      </c>
      <c r="G7" s="152">
        <v>60</v>
      </c>
      <c r="H7" s="157">
        <f t="shared" si="0"/>
        <v>0.36809815950920244</v>
      </c>
    </row>
    <row r="8" spans="1:8" ht="13.5">
      <c r="A8" s="129" t="s">
        <v>90</v>
      </c>
      <c r="B8" s="150">
        <v>141</v>
      </c>
      <c r="C8" s="151">
        <v>117</v>
      </c>
      <c r="D8" s="152">
        <v>533</v>
      </c>
      <c r="E8" s="152">
        <v>0</v>
      </c>
      <c r="F8" s="152">
        <f>E8+D8</f>
        <v>533</v>
      </c>
      <c r="G8" s="152">
        <v>261</v>
      </c>
      <c r="H8" s="157">
        <f t="shared" si="0"/>
        <v>0.4896810506566604</v>
      </c>
    </row>
    <row r="9" spans="1:8" ht="13.5">
      <c r="A9" s="129" t="s">
        <v>91</v>
      </c>
      <c r="B9" s="150">
        <v>85</v>
      </c>
      <c r="C9" s="151">
        <v>73</v>
      </c>
      <c r="D9" s="152">
        <v>341</v>
      </c>
      <c r="E9" s="152">
        <v>11</v>
      </c>
      <c r="F9" s="152">
        <v>352</v>
      </c>
      <c r="G9" s="152">
        <v>160</v>
      </c>
      <c r="H9" s="157">
        <f t="shared" si="0"/>
        <v>0.45454545454545453</v>
      </c>
    </row>
    <row r="10" spans="1:8" ht="13.5">
      <c r="A10" s="129" t="s">
        <v>92</v>
      </c>
      <c r="B10" s="150">
        <v>17</v>
      </c>
      <c r="C10" s="151">
        <v>19</v>
      </c>
      <c r="D10" s="152">
        <v>58</v>
      </c>
      <c r="E10" s="152">
        <v>0</v>
      </c>
      <c r="F10" s="152">
        <f>E10+D10</f>
        <v>58</v>
      </c>
      <c r="G10" s="152">
        <v>37</v>
      </c>
      <c r="H10" s="157">
        <f t="shared" si="0"/>
        <v>0.6379310344827587</v>
      </c>
    </row>
    <row r="11" spans="1:8" ht="13.5">
      <c r="A11" s="130" t="s">
        <v>84</v>
      </c>
      <c r="B11" s="153">
        <v>91</v>
      </c>
      <c r="C11" s="154">
        <v>71</v>
      </c>
      <c r="D11" s="155"/>
      <c r="E11" s="155">
        <v>0</v>
      </c>
      <c r="F11" s="155">
        <f>E11+D11</f>
        <v>0</v>
      </c>
      <c r="G11" s="155">
        <v>166</v>
      </c>
      <c r="H11" s="158"/>
    </row>
    <row r="12" spans="1:8" ht="13.5">
      <c r="A12" s="9" t="s">
        <v>0</v>
      </c>
      <c r="B12" s="24">
        <f aca="true" t="shared" si="1" ref="B12:G12">SUM(B5:B11)</f>
        <v>492</v>
      </c>
      <c r="C12" s="24">
        <f t="shared" si="1"/>
        <v>410</v>
      </c>
      <c r="D12" s="24">
        <f t="shared" si="1"/>
        <v>1687</v>
      </c>
      <c r="E12" s="24">
        <f t="shared" si="1"/>
        <v>25</v>
      </c>
      <c r="F12" s="24">
        <f t="shared" si="1"/>
        <v>1712</v>
      </c>
      <c r="G12" s="24">
        <f t="shared" si="1"/>
        <v>916</v>
      </c>
      <c r="H12" s="159">
        <f t="shared" si="0"/>
        <v>0.5350467289719626</v>
      </c>
    </row>
    <row r="13" spans="1:8" ht="13.5">
      <c r="A13" s="128"/>
      <c r="B13" s="128"/>
      <c r="C13" s="128"/>
      <c r="D13" s="128"/>
      <c r="E13" s="128"/>
      <c r="F13" s="128"/>
      <c r="G13" s="128"/>
      <c r="H13" s="128"/>
    </row>
  </sheetData>
  <sheetProtection/>
  <mergeCells count="6">
    <mergeCell ref="D1:H1"/>
    <mergeCell ref="D2:H2"/>
    <mergeCell ref="B1:C1"/>
    <mergeCell ref="B2:C2"/>
    <mergeCell ref="B3:C3"/>
    <mergeCell ref="D3:H3"/>
  </mergeCells>
  <printOptions horizontalCentered="1"/>
  <pageMargins left="0.5" right="0.5" top="1.5" bottom="0.5" header="1" footer="0.3"/>
  <pageSetup horizontalDpi="600" verticalDpi="600" orientation="portrait" r:id="rId1"/>
  <headerFooter>
    <oddHeader>&amp;C&amp;"Helv,Bold"OFFICIAL CUSTER COUNTY RESULTS
PRIMARY ELECTION  MAY 20,2014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2014-05-21T21:03:51Z</cp:lastPrinted>
  <dcterms:created xsi:type="dcterms:W3CDTF">1998-04-10T16:02:13Z</dcterms:created>
  <dcterms:modified xsi:type="dcterms:W3CDTF">2014-05-27T17:57:18Z</dcterms:modified>
  <cp:category/>
  <cp:version/>
  <cp:contentType/>
  <cp:contentStatus/>
</cp:coreProperties>
</file>